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7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ssp\sdssr\bspca\Emploi et revenus\Estimations d'emploi agricole\EEA 2024\pao\"/>
    </mc:Choice>
  </mc:AlternateContent>
  <xr:revisionPtr revIDLastSave="0" documentId="13_ncr:1_{45A32C24-E57F-4E44-9D85-B60CBCE9A2C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. 1 - Catégorie actif" sheetId="1" r:id="rId1"/>
    <sheet name="Tab. Encadré 1 - Depuis 2010" sheetId="16" r:id="rId2"/>
    <sheet name="Graph. 1 - Depuis 2010" sheetId="18" r:id="rId3"/>
    <sheet name="Gr. 1 - Depuis 2010 NS détail" sheetId="26" r:id="rId4"/>
    <sheet name="Graph. 1 - Depuis 2010 (b. 100)" sheetId="17" r:id="rId5"/>
    <sheet name="Graph. 2 - OTEX" sheetId="3" r:id="rId6"/>
    <sheet name="Tab. 2 - OTEX" sheetId="2" r:id="rId7"/>
    <sheet name="Tab. 3 - OTEX et cat. actif" sheetId="15" r:id="rId8"/>
    <sheet name="Graph. 3 - Région" sheetId="5" r:id="rId9"/>
    <sheet name="Tab. 4 - Région" sheetId="6" r:id="rId10"/>
    <sheet name="Tab. 5 - Salaires" sheetId="9" r:id="rId11"/>
    <sheet name="Graph. 4 - Salaires OTEX" sheetId="10" r:id="rId12"/>
    <sheet name="Graph. 5 - Salaires Région" sheetId="11" r:id="rId13"/>
    <sheet name="Tab. 6 - Révisions" sheetId="12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9" l="1"/>
  <c r="R15" i="16" l="1"/>
  <c r="S15" i="16"/>
  <c r="T15" i="16"/>
  <c r="U15" i="16"/>
  <c r="R16" i="16"/>
  <c r="S16" i="16"/>
  <c r="T16" i="16"/>
  <c r="U16" i="16"/>
  <c r="R17" i="16"/>
  <c r="S17" i="16"/>
  <c r="T17" i="16"/>
  <c r="U17" i="16"/>
  <c r="R18" i="16"/>
  <c r="S18" i="16"/>
  <c r="T18" i="16"/>
  <c r="U18" i="16"/>
  <c r="R19" i="16"/>
  <c r="S19" i="16"/>
  <c r="T19" i="16"/>
  <c r="U19" i="16"/>
  <c r="R20" i="16"/>
  <c r="S20" i="16"/>
  <c r="T20" i="16"/>
  <c r="U20" i="16"/>
  <c r="R21" i="16"/>
  <c r="S21" i="16"/>
  <c r="T21" i="16"/>
  <c r="U21" i="16"/>
  <c r="Q18" i="16"/>
  <c r="Q19" i="16"/>
  <c r="Q20" i="16"/>
  <c r="Q21" i="16"/>
  <c r="Q16" i="16"/>
  <c r="Q17" i="16"/>
  <c r="Q15" i="16"/>
  <c r="E7" i="12"/>
  <c r="E8" i="12"/>
  <c r="E9" i="12"/>
  <c r="E10" i="12"/>
  <c r="E11" i="12"/>
  <c r="E6" i="12"/>
</calcChain>
</file>

<file path=xl/sharedStrings.xml><?xml version="1.0" encoding="utf-8"?>
<sst xmlns="http://schemas.openxmlformats.org/spreadsheetml/2006/main" count="275" uniqueCount="119">
  <si>
    <t>Catégorie d'actif</t>
  </si>
  <si>
    <t>Conjoint ou autre actif non salarié</t>
  </si>
  <si>
    <t>Saisonnier ou occasionnel</t>
  </si>
  <si>
    <t>Tous actifs</t>
  </si>
  <si>
    <t>Orientation technico-économique</t>
  </si>
  <si>
    <t>Toutes orientations</t>
  </si>
  <si>
    <t>Région</t>
  </si>
  <si>
    <t>84 - Auvergne-Rhône-Alpes</t>
  </si>
  <si>
    <t>27 - Bourgogne-Franche-Comté</t>
  </si>
  <si>
    <t>53 - Bretagne</t>
  </si>
  <si>
    <t>24 - Centre-Val de Loire</t>
  </si>
  <si>
    <t>94 - Corse</t>
  </si>
  <si>
    <t>44 - Grand Est</t>
  </si>
  <si>
    <t>32 - Hauts-de-France</t>
  </si>
  <si>
    <t>28 - Normandie</t>
  </si>
  <si>
    <t>75 - Nouvelle-Aquitaine</t>
  </si>
  <si>
    <t>76 - Occitanie</t>
  </si>
  <si>
    <t>52 - Pays de la Loire</t>
  </si>
  <si>
    <t>93 - Provence-Alpes-Côte d'Azur</t>
  </si>
  <si>
    <t>11 - Île-de-France</t>
  </si>
  <si>
    <t>Catégorie de salarié</t>
  </si>
  <si>
    <t>Permanent</t>
  </si>
  <si>
    <t>Ensemble des salariés</t>
  </si>
  <si>
    <t>Chef d'exploitation ou coexploitant</t>
  </si>
  <si>
    <t>Nombre d'ETP</t>
  </si>
  <si>
    <t>Evolution (%)</t>
  </si>
  <si>
    <t>… sous statut individuel</t>
  </si>
  <si>
    <t>… sous statut sociétaire</t>
  </si>
  <si>
    <t>Salarié permanent (1) (2)</t>
  </si>
  <si>
    <t>ETA, Cuma</t>
  </si>
  <si>
    <t>(p) données provisoires</t>
  </si>
  <si>
    <t>Source : Agreste - Recensement agricole ; MSA ; traitements SSP</t>
  </si>
  <si>
    <t>(1) À l'exclusion des chefs et coexploitants salariés</t>
  </si>
  <si>
    <t>(2) Y compris les conjoints salariés et les autres actifs familiaux salariés</t>
  </si>
  <si>
    <t>Céréales et/ou oléoprotéagineuses</t>
  </si>
  <si>
    <t>Autres grandes cultures</t>
  </si>
  <si>
    <t>Légumes ou champignons</t>
  </si>
  <si>
    <t>Fleurs et/ou horticulture diverse</t>
  </si>
  <si>
    <t>Viticulture</t>
  </si>
  <si>
    <t>Fruits ou autres cultures permanentes</t>
  </si>
  <si>
    <t>Bovins lait</t>
  </si>
  <si>
    <t>Bovins viande</t>
  </si>
  <si>
    <t>Bovins mixte</t>
  </si>
  <si>
    <t>Ovins ou caprins</t>
  </si>
  <si>
    <t>Équidés et/ou autres herbivores</t>
  </si>
  <si>
    <t xml:space="preserve">Porcins </t>
  </si>
  <si>
    <t xml:space="preserve">Volailles </t>
  </si>
  <si>
    <t>Combinaisons de granivores (porcins, volailles)</t>
  </si>
  <si>
    <t>Polyculture et/ou polyélevage</t>
  </si>
  <si>
    <t>Auvergne-Rhône-Alpes</t>
  </si>
  <si>
    <t>Bourgogne-Franche-Comté</t>
  </si>
  <si>
    <t>Bretagne</t>
  </si>
  <si>
    <t>Centre-Val de Loire</t>
  </si>
  <si>
    <t>Corse</t>
  </si>
  <si>
    <t>Grand Est</t>
  </si>
  <si>
    <t>Hauts-de-France</t>
  </si>
  <si>
    <t>Normandie</t>
  </si>
  <si>
    <t>Nouvelle-Aquitaine</t>
  </si>
  <si>
    <t>Occitanie</t>
  </si>
  <si>
    <t>Pays de la Loire</t>
  </si>
  <si>
    <t>Provence-Alpes-Côte d'Azur</t>
  </si>
  <si>
    <t>Île-de-France</t>
  </si>
  <si>
    <t>Salaire brut horaire moyen (euro)</t>
  </si>
  <si>
    <t>Saisonnier ou occasionnel, y compris ETA, CUMA</t>
  </si>
  <si>
    <t>Porcins</t>
  </si>
  <si>
    <t>Volailles</t>
  </si>
  <si>
    <t>Part des ETP (%)</t>
  </si>
  <si>
    <t>Révision</t>
  </si>
  <si>
    <t>Graphique 1 : Emploi agricole depuis 2010 selon la catégorie d'actif</t>
  </si>
  <si>
    <t>ETP</t>
  </si>
  <si>
    <t>ETP (base 100 en 2010)</t>
  </si>
  <si>
    <t>Année</t>
  </si>
  <si>
    <t>ETP (base 100 en 2010) pointillés</t>
  </si>
  <si>
    <t>Chef d'exploitation ou coexploitant (tendance)</t>
  </si>
  <si>
    <t>Conjoint ou autre actif non salarié (tendance)</t>
  </si>
  <si>
    <t>Salarié permanent (1) (2) (tendance)</t>
  </si>
  <si>
    <t>Saisonnier ou occasionnel (tendance)</t>
  </si>
  <si>
    <t>ETA, Cuma (tendance)</t>
  </si>
  <si>
    <t>Tendanciel*</t>
  </si>
  <si>
    <t>2024</t>
  </si>
  <si>
    <t>Solde 2024 - 2023</t>
  </si>
  <si>
    <t>2024 / 2023 (%)</t>
  </si>
  <si>
    <t>2025 (p) / 2024 (%)</t>
  </si>
  <si>
    <t>Tableau 1 : Emploi agricole en 2024 selon la catégorie d'actif</t>
  </si>
  <si>
    <t>2025 (p)</t>
  </si>
  <si>
    <t>Graphique 2 : Evolution de l'emploi en 2024 selon l'orientation technico-économique</t>
  </si>
  <si>
    <t>1 - Evolution 2024 / 2023 (%)</t>
  </si>
  <si>
    <t>2 - Emploi 2024 (ETP)</t>
  </si>
  <si>
    <t>Tableau 2 : Emploi agricole en 2024 selon l'orientation technico-économique</t>
  </si>
  <si>
    <t>Nombre d'ETP 2024</t>
  </si>
  <si>
    <t>Tableau 3 : Emploi agricole en 2024 selon l'orientation technico-économique et la catégorie d'actif</t>
  </si>
  <si>
    <t>Évolution 2024 / 2023 (%)</t>
  </si>
  <si>
    <t>Graphique 3 : Évolution de l'emploi en 2024 selon la région</t>
  </si>
  <si>
    <t>Tableau 4 : Emploi agricole en 2024 selon la région</t>
  </si>
  <si>
    <t>Graphique 4 : Évolution du salaire horaire moyen en 2024, selon l'orientation technico-économique</t>
  </si>
  <si>
    <t>Graphique 5 : Évolution du salaire horaire moyen en 2024, selon la région</t>
  </si>
  <si>
    <t>Observé en 2024</t>
  </si>
  <si>
    <t>Nombre d'ETP en 2024</t>
  </si>
  <si>
    <t>Evolution 2024/2023 (%)</t>
  </si>
  <si>
    <t>Observée en 2024</t>
  </si>
  <si>
    <t>*Nombre d’ETP estimé pour 2024 par application de la tendance 2020-2023 aux nombres d’ETP en 2023</t>
  </si>
  <si>
    <t>2 - Ecart à la moyenne en 2024 (euro)</t>
  </si>
  <si>
    <t>-1,0</t>
  </si>
  <si>
    <t>0,0</t>
  </si>
  <si>
    <t>-2,0</t>
  </si>
  <si>
    <t>-3,0</t>
  </si>
  <si>
    <t>Moyenne annuelle entre 2010 et 2024</t>
  </si>
  <si>
    <t>1,0</t>
  </si>
  <si>
    <t>Champ : exploitations agricoles de France hors DROM</t>
  </si>
  <si>
    <t>Champ : exploitations agricoles de hors DROM</t>
  </si>
  <si>
    <t>SMIC horaire brut*</t>
  </si>
  <si>
    <t>*SMIC horaire brut moyen sur l'année</t>
  </si>
  <si>
    <t>France hors DROM</t>
  </si>
  <si>
    <t>dont dans des entreprises individuelles</t>
  </si>
  <si>
    <t>dont dans des sociétés</t>
  </si>
  <si>
    <t>Toutes orientations*</t>
  </si>
  <si>
    <t>*y compris OTEX inconnues</t>
  </si>
  <si>
    <t>Tableau 5 : Salaire brut horaire moyen en 2024, selon la catégorie de salarié agricole</t>
  </si>
  <si>
    <t>Tableau 6 : Révision de l'emploi agricole en 2024, en niveau et en évolution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</si>
</sst>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0.0%"/>
    <numFmt numFmtId="165" formatCode="0.0"/>
    <numFmt numFmtId="166" formatCode="_-* #,##0.00_-;\-* #,##0.00_-;_-* &quot;-&quot;_-;_-@_-"/>
    <numFmt numFmtId="167" formatCode="_-* #,##0_-;\-* #,##0_-;_-* &quot;-&quot;??_-;_-@_-"/>
    <numFmt numFmtId="168" formatCode="_-* #,##0.0_-;\-* #,##0.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 tint="0.79998168889431442"/>
        <bgColor indexed="65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wrapText="1"/>
    </xf>
    <xf numFmtId="41" fontId="0" fillId="0" borderId="4" xfId="1" applyFont="1" applyBorder="1" applyAlignment="1">
      <alignment horizontal="right" wrapText="1"/>
    </xf>
    <xf numFmtId="0" fontId="0" fillId="0" borderId="4" xfId="0" applyBorder="1" applyAlignment="1">
      <alignment horizontal="center" wrapText="1"/>
    </xf>
    <xf numFmtId="0" fontId="3" fillId="0" borderId="4" xfId="0" applyFont="1" applyBorder="1" applyAlignment="1">
      <alignment horizontal="right" wrapText="1"/>
    </xf>
    <xf numFmtId="0" fontId="2" fillId="2" borderId="4" xfId="3" applyFont="1" applyBorder="1" applyAlignment="1">
      <alignment wrapText="1"/>
    </xf>
    <xf numFmtId="41" fontId="2" fillId="2" borderId="4" xfId="3" applyNumberFormat="1" applyFont="1" applyBorder="1" applyAlignment="1">
      <alignment horizontal="right" wrapText="1"/>
    </xf>
    <xf numFmtId="0" fontId="2" fillId="2" borderId="4" xfId="3" applyFont="1" applyBorder="1" applyAlignment="1">
      <alignment horizontal="center" wrapText="1"/>
    </xf>
    <xf numFmtId="0" fontId="2" fillId="3" borderId="4" xfId="4" applyFont="1" applyBorder="1" applyAlignment="1">
      <alignment horizontal="center" vertical="center" wrapText="1"/>
    </xf>
    <xf numFmtId="165" fontId="0" fillId="0" borderId="4" xfId="0" applyNumberFormat="1" applyBorder="1" applyAlignment="1">
      <alignment horizontal="center" wrapText="1"/>
    </xf>
    <xf numFmtId="166" fontId="0" fillId="0" borderId="4" xfId="1" applyNumberFormat="1" applyFont="1" applyBorder="1" applyAlignment="1">
      <alignment horizontal="right" wrapText="1"/>
    </xf>
    <xf numFmtId="166" fontId="2" fillId="2" borderId="4" xfId="3" applyNumberFormat="1" applyFont="1" applyBorder="1" applyAlignment="1">
      <alignment horizontal="right" wrapText="1"/>
    </xf>
    <xf numFmtId="0" fontId="3" fillId="0" borderId="4" xfId="0" applyFont="1" applyBorder="1"/>
    <xf numFmtId="0" fontId="0" fillId="0" borderId="4" xfId="1" applyNumberFormat="1" applyFont="1" applyBorder="1" applyAlignment="1">
      <alignment horizontal="right" wrapText="1"/>
    </xf>
    <xf numFmtId="164" fontId="0" fillId="0" borderId="4" xfId="2" applyNumberFormat="1" applyFont="1" applyBorder="1" applyAlignment="1">
      <alignment horizontal="right" wrapText="1"/>
    </xf>
    <xf numFmtId="0" fontId="2" fillId="3" borderId="12" xfId="4" applyFont="1" applyBorder="1" applyAlignment="1">
      <alignment horizontal="center" vertical="center" wrapText="1"/>
    </xf>
    <xf numFmtId="0" fontId="2" fillId="3" borderId="8" xfId="4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0" fillId="0" borderId="8" xfId="1" applyNumberFormat="1" applyFont="1" applyBorder="1" applyAlignment="1">
      <alignment horizontal="right" wrapText="1"/>
    </xf>
    <xf numFmtId="0" fontId="2" fillId="2" borderId="12" xfId="3" applyFont="1" applyBorder="1" applyAlignment="1">
      <alignment wrapText="1"/>
    </xf>
    <xf numFmtId="0" fontId="0" fillId="0" borderId="4" xfId="0" applyBorder="1"/>
    <xf numFmtId="0" fontId="3" fillId="0" borderId="4" xfId="0" applyFont="1" applyBorder="1" applyAlignment="1">
      <alignment horizontal="right"/>
    </xf>
    <xf numFmtId="2" fontId="0" fillId="0" borderId="4" xfId="0" applyNumberFormat="1" applyBorder="1"/>
    <xf numFmtId="165" fontId="0" fillId="0" borderId="4" xfId="0" applyNumberFormat="1" applyBorder="1" applyAlignment="1">
      <alignment horizontal="center"/>
    </xf>
    <xf numFmtId="167" fontId="0" fillId="0" borderId="4" xfId="6" applyNumberFormat="1" applyFont="1" applyBorder="1"/>
    <xf numFmtId="167" fontId="2" fillId="2" borderId="4" xfId="6" applyNumberFormat="1" applyFont="1" applyFill="1" applyBorder="1" applyAlignment="1">
      <alignment horizontal="right" wrapText="1"/>
    </xf>
    <xf numFmtId="165" fontId="0" fillId="0" borderId="4" xfId="0" applyNumberFormat="1" applyBorder="1" applyAlignment="1">
      <alignment horizontal="center" vertical="center"/>
    </xf>
    <xf numFmtId="165" fontId="2" fillId="2" borderId="4" xfId="3" applyNumberFormat="1" applyFont="1" applyBorder="1" applyAlignment="1">
      <alignment horizontal="center" vertical="center" wrapText="1"/>
    </xf>
    <xf numFmtId="41" fontId="0" fillId="0" borderId="4" xfId="0" applyNumberFormat="1" applyBorder="1" applyAlignment="1">
      <alignment horizontal="center" wrapText="1"/>
    </xf>
    <xf numFmtId="165" fontId="0" fillId="0" borderId="4" xfId="0" applyNumberFormat="1" applyBorder="1"/>
    <xf numFmtId="0" fontId="2" fillId="3" borderId="11" xfId="4" applyFont="1" applyBorder="1" applyAlignment="1">
      <alignment horizontal="center" wrapText="1"/>
    </xf>
    <xf numFmtId="49" fontId="0" fillId="0" borderId="4" xfId="0" applyNumberFormat="1" applyBorder="1" applyAlignment="1">
      <alignment horizontal="center" wrapText="1"/>
    </xf>
    <xf numFmtId="49" fontId="2" fillId="2" borderId="4" xfId="3" applyNumberFormat="1" applyFont="1" applyBorder="1" applyAlignment="1">
      <alignment horizontal="center" wrapText="1"/>
    </xf>
    <xf numFmtId="167" fontId="0" fillId="0" borderId="0" xfId="0" applyNumberFormat="1"/>
    <xf numFmtId="167" fontId="0" fillId="0" borderId="0" xfId="6" applyNumberFormat="1" applyFont="1" applyBorder="1"/>
    <xf numFmtId="165" fontId="0" fillId="0" borderId="0" xfId="0" applyNumberFormat="1"/>
    <xf numFmtId="0" fontId="2" fillId="0" borderId="0" xfId="4" applyFont="1" applyFill="1" applyBorder="1" applyAlignment="1">
      <alignment horizontal="center" vertical="center" wrapText="1"/>
    </xf>
    <xf numFmtId="168" fontId="0" fillId="0" borderId="4" xfId="6" applyNumberFormat="1" applyFont="1" applyBorder="1"/>
    <xf numFmtId="168" fontId="2" fillId="2" borderId="4" xfId="3" applyNumberFormat="1" applyFont="1" applyBorder="1" applyAlignment="1">
      <alignment horizontal="right" wrapText="1"/>
    </xf>
    <xf numFmtId="164" fontId="2" fillId="2" borderId="4" xfId="2" applyNumberFormat="1" applyFont="1" applyFill="1" applyBorder="1" applyAlignment="1">
      <alignment wrapText="1"/>
    </xf>
    <xf numFmtId="164" fontId="0" fillId="0" borderId="0" xfId="2" applyNumberFormat="1" applyFont="1" applyFill="1" applyBorder="1" applyAlignment="1">
      <alignment horizontal="right" wrapText="1"/>
    </xf>
    <xf numFmtId="164" fontId="0" fillId="0" borderId="8" xfId="2" applyNumberFormat="1" applyFont="1" applyBorder="1" applyAlignment="1">
      <alignment horizontal="right" wrapText="1"/>
    </xf>
    <xf numFmtId="164" fontId="2" fillId="2" borderId="12" xfId="2" applyNumberFormat="1" applyFont="1" applyFill="1" applyBorder="1" applyAlignment="1">
      <alignment wrapText="1"/>
    </xf>
    <xf numFmtId="164" fontId="0" fillId="0" borderId="4" xfId="2" applyNumberFormat="1" applyFont="1" applyBorder="1"/>
    <xf numFmtId="165" fontId="2" fillId="2" borderId="4" xfId="3" applyNumberFormat="1" applyFont="1" applyBorder="1" applyAlignment="1">
      <alignment horizontal="center" wrapText="1"/>
    </xf>
    <xf numFmtId="167" fontId="0" fillId="0" borderId="4" xfId="6" applyNumberFormat="1" applyFont="1" applyFill="1" applyBorder="1"/>
    <xf numFmtId="164" fontId="0" fillId="0" borderId="0" xfId="2" applyNumberFormat="1" applyFont="1"/>
    <xf numFmtId="0" fontId="4" fillId="3" borderId="4" xfId="4" applyFont="1" applyBorder="1" applyAlignment="1">
      <alignment horizontal="center" vertical="center" wrapText="1"/>
    </xf>
    <xf numFmtId="41" fontId="0" fillId="0" borderId="0" xfId="0" applyNumberFormat="1" applyAlignment="1">
      <alignment wrapText="1"/>
    </xf>
    <xf numFmtId="164" fontId="0" fillId="0" borderId="0" xfId="2" applyNumberFormat="1" applyFont="1" applyAlignment="1">
      <alignment wrapText="1"/>
    </xf>
    <xf numFmtId="0" fontId="2" fillId="3" borderId="9" xfId="4" applyFont="1" applyBorder="1" applyAlignment="1">
      <alignment horizontal="center" wrapText="1"/>
    </xf>
    <xf numFmtId="0" fontId="2" fillId="3" borderId="11" xfId="4" applyFont="1" applyBorder="1" applyAlignment="1">
      <alignment horizontal="center" wrapText="1"/>
    </xf>
    <xf numFmtId="0" fontId="2" fillId="3" borderId="10" xfId="4" applyFont="1" applyBorder="1" applyAlignment="1">
      <alignment horizontal="center" wrapText="1"/>
    </xf>
    <xf numFmtId="0" fontId="2" fillId="4" borderId="1" xfId="5" applyFont="1" applyBorder="1" applyAlignment="1">
      <alignment horizontal="center" vertical="center" wrapText="1"/>
    </xf>
    <xf numFmtId="0" fontId="2" fillId="4" borderId="2" xfId="5" applyFont="1" applyBorder="1" applyAlignment="1">
      <alignment horizontal="center" vertical="center" wrapText="1"/>
    </xf>
    <xf numFmtId="0" fontId="2" fillId="4" borderId="3" xfId="5" applyFont="1" applyBorder="1" applyAlignment="1">
      <alignment horizontal="center" vertical="center" wrapText="1"/>
    </xf>
    <xf numFmtId="0" fontId="2" fillId="3" borderId="4" xfId="4" applyFont="1" applyBorder="1" applyAlignment="1">
      <alignment horizontal="center" wrapText="1"/>
    </xf>
    <xf numFmtId="0" fontId="2" fillId="4" borderId="5" xfId="5" applyFont="1" applyBorder="1" applyAlignment="1">
      <alignment horizontal="center" vertical="center" wrapText="1"/>
    </xf>
    <xf numFmtId="0" fontId="2" fillId="4" borderId="6" xfId="5" applyFont="1" applyBorder="1" applyAlignment="1">
      <alignment horizontal="center" vertical="center" wrapText="1"/>
    </xf>
    <xf numFmtId="0" fontId="2" fillId="4" borderId="7" xfId="5" applyFont="1" applyBorder="1" applyAlignment="1">
      <alignment horizontal="center" vertical="center" wrapText="1"/>
    </xf>
    <xf numFmtId="0" fontId="2" fillId="3" borderId="9" xfId="4" applyFont="1" applyBorder="1" applyAlignment="1">
      <alignment horizontal="center" vertical="center" wrapText="1"/>
    </xf>
    <xf numFmtId="0" fontId="2" fillId="3" borderId="10" xfId="4" applyFont="1" applyBorder="1" applyAlignment="1">
      <alignment horizontal="center" vertical="center" wrapText="1"/>
    </xf>
    <xf numFmtId="0" fontId="2" fillId="3" borderId="11" xfId="4" applyFont="1" applyBorder="1" applyAlignment="1">
      <alignment horizontal="center" vertical="center" wrapText="1"/>
    </xf>
    <xf numFmtId="0" fontId="2" fillId="3" borderId="4" xfId="4" applyFont="1" applyBorder="1" applyAlignment="1">
      <alignment horizontal="center" vertical="center" wrapText="1"/>
    </xf>
  </cellXfs>
  <cellStyles count="7">
    <cellStyle name="20 % - Accent1" xfId="3" builtinId="30"/>
    <cellStyle name="20 % - Accent6" xfId="5" builtinId="50"/>
    <cellStyle name="40 % - Accent1" xfId="4" builtinId="31"/>
    <cellStyle name="Milliers" xfId="6" builtinId="3"/>
    <cellStyle name="Milliers [0]" xfId="1" builtinId="6"/>
    <cellStyle name="Normal" xfId="0" builtinId="0"/>
    <cellStyle name="Pourcentage" xfId="2" builtinId="5"/>
  </cellStyles>
  <dxfs count="0"/>
  <tableStyles count="0" defaultTableStyle="TableStyleMedium2" defaultPivotStyle="PivotStyleLight16"/>
  <colors>
    <mruColors>
      <color rgb="FFF61A1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5.xml"/><Relationship Id="rId13" Type="http://schemas.openxmlformats.org/officeDocument/2006/relationships/worksheet" Target="worksheets/sheet10.xml"/><Relationship Id="rId18" Type="http://schemas.openxmlformats.org/officeDocument/2006/relationships/calcChain" Target="calcChain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4.xml"/><Relationship Id="rId12" Type="http://schemas.openxmlformats.org/officeDocument/2006/relationships/worksheet" Target="worksheets/sheet9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3.xml"/><Relationship Id="rId11" Type="http://schemas.openxmlformats.org/officeDocument/2006/relationships/worksheet" Target="worksheets/sheet8.xml"/><Relationship Id="rId5" Type="http://schemas.openxmlformats.org/officeDocument/2006/relationships/chartsheet" Target="chartsheets/sheet3.xml"/><Relationship Id="rId15" Type="http://schemas.openxmlformats.org/officeDocument/2006/relationships/theme" Target="theme/theme1.xml"/><Relationship Id="rId10" Type="http://schemas.openxmlformats.org/officeDocument/2006/relationships/worksheet" Target="worksheets/sheet7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6.xml"/><Relationship Id="rId14" Type="http://schemas.openxmlformats.org/officeDocument/2006/relationships/worksheet" Target="worksheets/sheet1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396622140555129"/>
          <c:y val="2.2204833770778653E-2"/>
          <c:w val="0.86600643128360111"/>
          <c:h val="0.81263954505686775"/>
        </c:manualLayout>
      </c:layout>
      <c:lineChart>
        <c:grouping val="standard"/>
        <c:varyColors val="0"/>
        <c:ser>
          <c:idx val="0"/>
          <c:order val="0"/>
          <c:tx>
            <c:strRef>
              <c:f>'Tab. Encadré 1 - Depuis 2010'!$C$5</c:f>
              <c:strCache>
                <c:ptCount val="1"/>
                <c:pt idx="0">
                  <c:v>Chef d'exploitation ou coexploitant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strRef>
              <c:f>'Tab. Encadré 1 - Depuis 2010'!$B$6:$B$21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 (p)</c:v>
                </c:pt>
              </c:strCache>
            </c:strRef>
          </c:cat>
          <c:val>
            <c:numRef>
              <c:f>'Tab. Encadré 1 - Depuis 2010'!$C$6:$C$21</c:f>
              <c:numCache>
                <c:formatCode>_-* #\ ##0_-;\-* #\ ##0_-;_-* "-"??_-;_-@_-</c:formatCode>
                <c:ptCount val="16"/>
                <c:pt idx="9">
                  <c:v>394617.38855999999</c:v>
                </c:pt>
                <c:pt idx="10">
                  <c:v>391150.79</c:v>
                </c:pt>
                <c:pt idx="11">
                  <c:v>387039.64746000001</c:v>
                </c:pt>
                <c:pt idx="12">
                  <c:v>383180.24673000001</c:v>
                </c:pt>
                <c:pt idx="13">
                  <c:v>369850.30651000002</c:v>
                </c:pt>
                <c:pt idx="14">
                  <c:v>362480</c:v>
                </c:pt>
                <c:pt idx="15">
                  <c:v>354440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B4-458F-9858-DD747CCFC86F}"/>
            </c:ext>
          </c:extLst>
        </c:ser>
        <c:ser>
          <c:idx val="1"/>
          <c:order val="1"/>
          <c:tx>
            <c:strRef>
              <c:f>'Tab. Encadré 1 - Depuis 2010'!$F$5</c:f>
              <c:strCache>
                <c:ptCount val="1"/>
                <c:pt idx="0">
                  <c:v>Conjoint ou autre actif non salarié</c:v>
                </c:pt>
              </c:strCache>
            </c:strRef>
          </c:tx>
          <c:spPr>
            <a:ln w="38100" cap="rnd">
              <a:solidFill>
                <a:srgbClr val="7030A0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cat>
            <c:strRef>
              <c:f>'Tab. Encadré 1 - Depuis 2010'!$B$6:$B$21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 (p)</c:v>
                </c:pt>
              </c:strCache>
            </c:strRef>
          </c:cat>
          <c:val>
            <c:numRef>
              <c:f>'Tab. Encadré 1 - Depuis 2010'!$F$6:$F$21</c:f>
              <c:numCache>
                <c:formatCode>_-* #\ ##0_-;\-* #\ ##0_-;_-* "-"??_-;_-@_-</c:formatCode>
                <c:ptCount val="16"/>
                <c:pt idx="9">
                  <c:v>28598.48431</c:v>
                </c:pt>
                <c:pt idx="10">
                  <c:v>27284.11</c:v>
                </c:pt>
                <c:pt idx="11">
                  <c:v>25635.86995</c:v>
                </c:pt>
                <c:pt idx="12">
                  <c:v>23407.282459999999</c:v>
                </c:pt>
                <c:pt idx="13">
                  <c:v>21065.07358</c:v>
                </c:pt>
                <c:pt idx="14">
                  <c:v>19110</c:v>
                </c:pt>
                <c:pt idx="15">
                  <c:v>17310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B4-458F-9858-DD747CCFC86F}"/>
            </c:ext>
          </c:extLst>
        </c:ser>
        <c:ser>
          <c:idx val="2"/>
          <c:order val="2"/>
          <c:tx>
            <c:strRef>
              <c:f>'Tab. Encadré 1 - Depuis 2010'!$G$5</c:f>
              <c:strCache>
                <c:ptCount val="1"/>
                <c:pt idx="0">
                  <c:v>Salarié permanent (1) (2)</c:v>
                </c:pt>
              </c:strCache>
            </c:strRef>
          </c:tx>
          <c:spPr>
            <a:ln w="38100" cap="rnd">
              <a:solidFill>
                <a:schemeClr val="accent6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'Tab. Encadré 1 - Depuis 2010'!$B$6:$B$21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 (p)</c:v>
                </c:pt>
              </c:strCache>
            </c:strRef>
          </c:cat>
          <c:val>
            <c:numRef>
              <c:f>'Tab. Encadré 1 - Depuis 2010'!$G$6:$G$21</c:f>
              <c:numCache>
                <c:formatCode>_-* #\ ##0_-;\-* #\ ##0_-;_-* "-"??_-;_-@_-</c:formatCode>
                <c:ptCount val="16"/>
                <c:pt idx="9">
                  <c:v>163089.56963000001</c:v>
                </c:pt>
                <c:pt idx="10">
                  <c:v>164695.13</c:v>
                </c:pt>
                <c:pt idx="11">
                  <c:v>171483.42236999999</c:v>
                </c:pt>
                <c:pt idx="12">
                  <c:v>176897.81607999999</c:v>
                </c:pt>
                <c:pt idx="13">
                  <c:v>177352.69503999999</c:v>
                </c:pt>
                <c:pt idx="14">
                  <c:v>177320</c:v>
                </c:pt>
                <c:pt idx="15">
                  <c:v>179280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B4-458F-9858-DD747CCFC86F}"/>
            </c:ext>
          </c:extLst>
        </c:ser>
        <c:ser>
          <c:idx val="3"/>
          <c:order val="3"/>
          <c:tx>
            <c:strRef>
              <c:f>'Tab. Encadré 1 - Depuis 2010'!$H$5</c:f>
              <c:strCache>
                <c:ptCount val="1"/>
                <c:pt idx="0">
                  <c:v>Saisonnier ou occasionnel</c:v>
                </c:pt>
              </c:strCache>
            </c:strRef>
          </c:tx>
          <c:spPr>
            <a:ln w="38100" cap="rnd">
              <a:solidFill>
                <a:schemeClr val="accent4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'Tab. Encadré 1 - Depuis 2010'!$B$6:$B$21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 (p)</c:v>
                </c:pt>
              </c:strCache>
            </c:strRef>
          </c:cat>
          <c:val>
            <c:numRef>
              <c:f>'Tab. Encadré 1 - Depuis 2010'!$H$6:$H$21</c:f>
              <c:numCache>
                <c:formatCode>_-* #\ ##0_-;\-* #\ ##0_-;_-* "-"??_-;_-@_-</c:formatCode>
                <c:ptCount val="16"/>
                <c:pt idx="9">
                  <c:v>79469.2601</c:v>
                </c:pt>
                <c:pt idx="10">
                  <c:v>75646.14</c:v>
                </c:pt>
                <c:pt idx="11">
                  <c:v>71115.806710000004</c:v>
                </c:pt>
                <c:pt idx="12">
                  <c:v>78637.97365</c:v>
                </c:pt>
                <c:pt idx="13">
                  <c:v>77195.524850000002</c:v>
                </c:pt>
                <c:pt idx="14">
                  <c:v>77510</c:v>
                </c:pt>
                <c:pt idx="15">
                  <c:v>79750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BB4-458F-9858-DD747CCFC86F}"/>
            </c:ext>
          </c:extLst>
        </c:ser>
        <c:ser>
          <c:idx val="4"/>
          <c:order val="4"/>
          <c:tx>
            <c:strRef>
              <c:f>'Tab. Encadré 1 - Depuis 2010'!$I$5</c:f>
              <c:strCache>
                <c:ptCount val="1"/>
                <c:pt idx="0">
                  <c:v>ETA, Cuma</c:v>
                </c:pt>
              </c:strCache>
            </c:strRef>
          </c:tx>
          <c:spPr>
            <a:ln w="38100" cap="rnd">
              <a:solidFill>
                <a:schemeClr val="accent5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chemeClr val="accent5"/>
              </a:solidFill>
              <a:ln w="9525" cap="sq" cmpd="sng">
                <a:solidFill>
                  <a:schemeClr val="accent5">
                    <a:alpha val="94000"/>
                  </a:schemeClr>
                </a:solidFill>
              </a:ln>
              <a:effectLst/>
            </c:spPr>
          </c:marker>
          <c:cat>
            <c:strRef>
              <c:f>'Tab. Encadré 1 - Depuis 2010'!$B$6:$B$21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 (p)</c:v>
                </c:pt>
              </c:strCache>
            </c:strRef>
          </c:cat>
          <c:val>
            <c:numRef>
              <c:f>'Tab. Encadré 1 - Depuis 2010'!$I$6:$I$21</c:f>
              <c:numCache>
                <c:formatCode>_-* #\ ##0_-;\-* #\ ##0_-;_-* "-"??_-;_-@_-</c:formatCode>
                <c:ptCount val="16"/>
                <c:pt idx="9">
                  <c:v>15965.614149999999</c:v>
                </c:pt>
                <c:pt idx="10">
                  <c:v>16116.71578994395</c:v>
                </c:pt>
                <c:pt idx="11">
                  <c:v>16596.058219999999</c:v>
                </c:pt>
                <c:pt idx="12">
                  <c:v>18052.535800000001</c:v>
                </c:pt>
                <c:pt idx="13">
                  <c:v>17724.063630000001</c:v>
                </c:pt>
                <c:pt idx="14">
                  <c:v>18040</c:v>
                </c:pt>
                <c:pt idx="15">
                  <c:v>18550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BB4-458F-9858-DD747CCFC86F}"/>
            </c:ext>
          </c:extLst>
        </c:ser>
        <c:ser>
          <c:idx val="5"/>
          <c:order val="5"/>
          <c:tx>
            <c:strRef>
              <c:f>'Tab. Encadré 1 - Depuis 2010'!$J$5</c:f>
              <c:strCache>
                <c:ptCount val="1"/>
                <c:pt idx="0">
                  <c:v>Chef d'exploitation ou coexploitant</c:v>
                </c:pt>
              </c:strCache>
            </c:strRef>
          </c:tx>
          <c:spPr>
            <a:ln w="25400" cap="rnd">
              <a:solidFill>
                <a:srgbClr val="C00000"/>
              </a:solidFill>
              <a:prstDash val="sysDash"/>
              <a:round/>
            </a:ln>
            <a:effectLst/>
          </c:spPr>
          <c:marker>
            <c:symbol val="square"/>
            <c:size val="10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strRef>
              <c:f>'Tab. Encadré 1 - Depuis 2010'!$B$6:$B$21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 (p)</c:v>
                </c:pt>
              </c:strCache>
            </c:strRef>
          </c:cat>
          <c:val>
            <c:numRef>
              <c:f>'Tab. Encadré 1 - Depuis 2010'!$J$6:$J$21</c:f>
              <c:numCache>
                <c:formatCode>_-* #\ ##0_-;\-* #\ ##0_-;_-* "-"??_-;_-@_-</c:formatCode>
                <c:ptCount val="16"/>
                <c:pt idx="0">
                  <c:v>445769.22</c:v>
                </c:pt>
                <c:pt idx="9">
                  <c:v>394617.38855999999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BB4-458F-9858-DD747CCFC86F}"/>
            </c:ext>
          </c:extLst>
        </c:ser>
        <c:ser>
          <c:idx val="6"/>
          <c:order val="6"/>
          <c:tx>
            <c:strRef>
              <c:f>'Tab. Encadré 1 - Depuis 2010'!$M$5</c:f>
              <c:strCache>
                <c:ptCount val="1"/>
                <c:pt idx="0">
                  <c:v>Conjoint ou autre actif non salarié</c:v>
                </c:pt>
              </c:strCache>
            </c:strRef>
          </c:tx>
          <c:spPr>
            <a:ln w="25400" cap="rnd">
              <a:solidFill>
                <a:srgbClr val="7030A0"/>
              </a:solidFill>
              <a:prstDash val="sysDash"/>
              <a:round/>
            </a:ln>
            <a:effectLst/>
          </c:spPr>
          <c:marker>
            <c:symbol val="square"/>
            <c:size val="10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cat>
            <c:strRef>
              <c:f>'Tab. Encadré 1 - Depuis 2010'!$B$6:$B$21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 (p)</c:v>
                </c:pt>
              </c:strCache>
            </c:strRef>
          </c:cat>
          <c:val>
            <c:numRef>
              <c:f>'Tab. Encadré 1 - Depuis 2010'!$M$6:$M$21</c:f>
              <c:numCache>
                <c:formatCode>_-* #\ ##0_-;\-* #\ ##0_-;_-* "-"??_-;_-@_-</c:formatCode>
                <c:ptCount val="16"/>
                <c:pt idx="0">
                  <c:v>74919.8</c:v>
                </c:pt>
                <c:pt idx="9">
                  <c:v>28598.48431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BB4-458F-9858-DD747CCFC86F}"/>
            </c:ext>
          </c:extLst>
        </c:ser>
        <c:ser>
          <c:idx val="7"/>
          <c:order val="7"/>
          <c:tx>
            <c:strRef>
              <c:f>'Tab. Encadré 1 - Depuis 2010'!$N$5</c:f>
              <c:strCache>
                <c:ptCount val="1"/>
                <c:pt idx="0">
                  <c:v>Salarié permanent (1) (2)</c:v>
                </c:pt>
              </c:strCache>
            </c:strRef>
          </c:tx>
          <c:spPr>
            <a:ln w="25400" cap="rnd">
              <a:solidFill>
                <a:schemeClr val="accent6"/>
              </a:solidFill>
              <a:prstDash val="sysDash"/>
              <a:round/>
            </a:ln>
            <a:effectLst/>
          </c:spPr>
          <c:marker>
            <c:symbol val="square"/>
            <c:size val="10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'Tab. Encadré 1 - Depuis 2010'!$B$6:$B$21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 (p)</c:v>
                </c:pt>
              </c:strCache>
            </c:strRef>
          </c:cat>
          <c:val>
            <c:numRef>
              <c:f>'Tab. Encadré 1 - Depuis 2010'!$N$6:$N$21</c:f>
              <c:numCache>
                <c:formatCode>_-* #\ ##0_-;\-* #\ ##0_-;_-* "-"??_-;_-@_-</c:formatCode>
                <c:ptCount val="16"/>
                <c:pt idx="0">
                  <c:v>140083.82</c:v>
                </c:pt>
                <c:pt idx="9">
                  <c:v>163089.56963000001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BB4-458F-9858-DD747CCFC86F}"/>
            </c:ext>
          </c:extLst>
        </c:ser>
        <c:ser>
          <c:idx val="8"/>
          <c:order val="8"/>
          <c:tx>
            <c:strRef>
              <c:f>'Tab. Encadré 1 - Depuis 2010'!$O$5</c:f>
              <c:strCache>
                <c:ptCount val="1"/>
                <c:pt idx="0">
                  <c:v>Saisonnier ou occasionnel</c:v>
                </c:pt>
              </c:strCache>
            </c:strRef>
          </c:tx>
          <c:spPr>
            <a:ln w="2540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square"/>
            <c:size val="10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'Tab. Encadré 1 - Depuis 2010'!$B$6:$B$21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 (p)</c:v>
                </c:pt>
              </c:strCache>
            </c:strRef>
          </c:cat>
          <c:val>
            <c:numRef>
              <c:f>'Tab. Encadré 1 - Depuis 2010'!$O$6:$O$21</c:f>
              <c:numCache>
                <c:formatCode>_-* #\ ##0_-;\-* #\ ##0_-;_-* "-"??_-;_-@_-</c:formatCode>
                <c:ptCount val="16"/>
                <c:pt idx="0">
                  <c:v>90589.491790393018</c:v>
                </c:pt>
                <c:pt idx="9">
                  <c:v>79469.2601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BB4-458F-9858-DD747CCFC86F}"/>
            </c:ext>
          </c:extLst>
        </c:ser>
        <c:ser>
          <c:idx val="9"/>
          <c:order val="9"/>
          <c:tx>
            <c:strRef>
              <c:f>'Tab. Encadré 1 - Depuis 2010'!$P$5</c:f>
              <c:strCache>
                <c:ptCount val="1"/>
                <c:pt idx="0">
                  <c:v>ETA, Cuma</c:v>
                </c:pt>
              </c:strCache>
            </c:strRef>
          </c:tx>
          <c:spPr>
            <a:ln w="25400" cap="rnd">
              <a:solidFill>
                <a:schemeClr val="accent5"/>
              </a:solidFill>
              <a:prstDash val="sysDash"/>
              <a:round/>
            </a:ln>
            <a:effectLst/>
          </c:spPr>
          <c:marker>
            <c:symbol val="square"/>
            <c:size val="10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'Tab. Encadré 1 - Depuis 2010'!$B$6:$B$21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 (p)</c:v>
                </c:pt>
              </c:strCache>
            </c:strRef>
          </c:cat>
          <c:val>
            <c:numRef>
              <c:f>'Tab. Encadré 1 - Depuis 2010'!$P$6:$P$21</c:f>
              <c:numCache>
                <c:formatCode>_-* #\ ##0_-;\-* #\ ##0_-;_-* "-"??_-;_-@_-</c:formatCode>
                <c:ptCount val="16"/>
                <c:pt idx="0">
                  <c:v>11667.71179039301</c:v>
                </c:pt>
                <c:pt idx="9">
                  <c:v>15965.614149999999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BB4-458F-9858-DD747CCFC8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7082927"/>
        <c:axId val="627079599"/>
      </c:lineChart>
      <c:dateAx>
        <c:axId val="627082927"/>
        <c:scaling>
          <c:orientation val="minMax"/>
        </c:scaling>
        <c:delete val="0"/>
        <c:axPos val="b"/>
        <c:numFmt formatCode="#,##0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27079599"/>
        <c:crosses val="autoZero"/>
        <c:auto val="0"/>
        <c:lblOffset val="0"/>
        <c:baseTimeUnit val="days"/>
        <c:minorUnit val="1"/>
      </c:dateAx>
      <c:valAx>
        <c:axId val="6270795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t" anchorCtr="0"/>
              <a:lstStyle/>
              <a:p>
                <a:pPr>
                  <a:defRPr sz="2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2000" b="0">
                    <a:solidFill>
                      <a:sysClr val="windowText" lastClr="000000"/>
                    </a:solidFill>
                  </a:rPr>
                  <a:t>ETP</a:t>
                </a:r>
              </a:p>
            </c:rich>
          </c:tx>
          <c:layout>
            <c:manualLayout>
              <c:xMode val="edge"/>
              <c:yMode val="edge"/>
              <c:x val="2.2746747917467025E-3"/>
              <c:y val="0.472055795340485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t" anchorCtr="0"/>
            <a:lstStyle/>
            <a:p>
              <a:pPr>
                <a:defRPr sz="2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27082927"/>
        <c:crosses val="autoZero"/>
        <c:crossBetween val="between"/>
      </c:valAx>
      <c:spPr>
        <a:noFill/>
        <a:ln w="9525">
          <a:solidFill>
            <a:schemeClr val="tx1"/>
          </a:solidFill>
        </a:ln>
        <a:effectLst/>
      </c:spPr>
    </c:plotArea>
    <c:legend>
      <c:legendPos val="b"/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ayout>
        <c:manualLayout>
          <c:xMode val="edge"/>
          <c:yMode val="edge"/>
          <c:x val="4.5016238596730122E-3"/>
          <c:y val="0.88955995840627422"/>
          <c:w val="0.99458738580031514"/>
          <c:h val="0.108368234146085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r-F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396622140555129"/>
          <c:y val="2.2204833770778653E-2"/>
          <c:w val="0.86600643128360111"/>
          <c:h val="0.81263954505686775"/>
        </c:manualLayout>
      </c:layout>
      <c:lineChart>
        <c:grouping val="standard"/>
        <c:varyColors val="0"/>
        <c:ser>
          <c:idx val="0"/>
          <c:order val="0"/>
          <c:tx>
            <c:strRef>
              <c:f>'Tab. Encadré 1 - Depuis 2010'!$C$5</c:f>
              <c:strCache>
                <c:ptCount val="1"/>
                <c:pt idx="0">
                  <c:v>Chef d'exploitation ou coexploitant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strRef>
              <c:f>'Tab. Encadré 1 - Depuis 2010'!$B$6:$B$21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 (p)</c:v>
                </c:pt>
              </c:strCache>
            </c:strRef>
          </c:cat>
          <c:val>
            <c:numRef>
              <c:f>'Tab. Encadré 1 - Depuis 2010'!$C$6:$C$21</c:f>
              <c:numCache>
                <c:formatCode>_-* #\ ##0_-;\-* #\ ##0_-;_-* "-"??_-;_-@_-</c:formatCode>
                <c:ptCount val="16"/>
                <c:pt idx="9">
                  <c:v>394617.38855999999</c:v>
                </c:pt>
                <c:pt idx="10">
                  <c:v>391150.79</c:v>
                </c:pt>
                <c:pt idx="11">
                  <c:v>387039.64746000001</c:v>
                </c:pt>
                <c:pt idx="12">
                  <c:v>383180.24673000001</c:v>
                </c:pt>
                <c:pt idx="13">
                  <c:v>369850.30651000002</c:v>
                </c:pt>
                <c:pt idx="14">
                  <c:v>362480</c:v>
                </c:pt>
                <c:pt idx="15">
                  <c:v>354440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D3-41AB-A181-26B00B925BF6}"/>
            </c:ext>
          </c:extLst>
        </c:ser>
        <c:ser>
          <c:idx val="2"/>
          <c:order val="1"/>
          <c:tx>
            <c:strRef>
              <c:f>'Tab. Encadré 1 - Depuis 2010'!$D$5</c:f>
              <c:strCache>
                <c:ptCount val="1"/>
                <c:pt idx="0">
                  <c:v>dont dans des entreprises individuelles</c:v>
                </c:pt>
              </c:strCache>
            </c:strRef>
          </c:tx>
          <c:spPr>
            <a:ln w="28575" cap="rnd">
              <a:solidFill>
                <a:srgbClr val="F61A1A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rgbClr val="F61A1A"/>
              </a:solidFill>
              <a:ln w="9525">
                <a:solidFill>
                  <a:srgbClr val="F61A1A"/>
                </a:solidFill>
              </a:ln>
              <a:effectLst/>
            </c:spPr>
          </c:marker>
          <c:cat>
            <c:strRef>
              <c:f>'Tab. Encadré 1 - Depuis 2010'!$B$6:$B$21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 (p)</c:v>
                </c:pt>
              </c:strCache>
            </c:strRef>
          </c:cat>
          <c:val>
            <c:numRef>
              <c:f>'Tab. Encadré 1 - Depuis 2010'!$D$6:$D$21</c:f>
              <c:numCache>
                <c:formatCode>_-* #\ ##0_-;\-* #\ ##0_-;_-* "-"??_-;_-@_-</c:formatCode>
                <c:ptCount val="16"/>
                <c:pt idx="9">
                  <c:v>157093</c:v>
                </c:pt>
                <c:pt idx="10">
                  <c:v>155254</c:v>
                </c:pt>
                <c:pt idx="11">
                  <c:v>153115</c:v>
                </c:pt>
                <c:pt idx="12">
                  <c:v>151421</c:v>
                </c:pt>
                <c:pt idx="13">
                  <c:v>141225</c:v>
                </c:pt>
                <c:pt idx="14">
                  <c:v>136995</c:v>
                </c:pt>
                <c:pt idx="15">
                  <c:v>131899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BD3-41AB-A181-26B00B925BF6}"/>
            </c:ext>
          </c:extLst>
        </c:ser>
        <c:ser>
          <c:idx val="3"/>
          <c:order val="2"/>
          <c:tx>
            <c:strRef>
              <c:f>'Tab. Encadré 1 - Depuis 2010'!$E$5</c:f>
              <c:strCache>
                <c:ptCount val="1"/>
                <c:pt idx="0">
                  <c:v>dont dans des sociétés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'Tab. Encadré 1 - Depuis 2010'!$B$6:$B$21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 (p)</c:v>
                </c:pt>
              </c:strCache>
            </c:strRef>
          </c:cat>
          <c:val>
            <c:numRef>
              <c:f>'Tab. Encadré 1 - Depuis 2010'!$E$6:$E$21</c:f>
              <c:numCache>
                <c:formatCode>_-* #\ ##0_-;\-* #\ ##0_-;_-* "-"??_-;_-@_-</c:formatCode>
                <c:ptCount val="16"/>
                <c:pt idx="9">
                  <c:v>237524</c:v>
                </c:pt>
                <c:pt idx="10">
                  <c:v>235896</c:v>
                </c:pt>
                <c:pt idx="11">
                  <c:v>233925</c:v>
                </c:pt>
                <c:pt idx="12">
                  <c:v>231759</c:v>
                </c:pt>
                <c:pt idx="13">
                  <c:v>228626</c:v>
                </c:pt>
                <c:pt idx="14">
                  <c:v>225485</c:v>
                </c:pt>
                <c:pt idx="15">
                  <c:v>222541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BD3-41AB-A181-26B00B925BF6}"/>
            </c:ext>
          </c:extLst>
        </c:ser>
        <c:ser>
          <c:idx val="5"/>
          <c:order val="3"/>
          <c:tx>
            <c:strRef>
              <c:f>'Tab. Encadré 1 - Depuis 2010'!$J$5</c:f>
              <c:strCache>
                <c:ptCount val="1"/>
                <c:pt idx="0">
                  <c:v>Chef d'exploitation ou coexploitant</c:v>
                </c:pt>
              </c:strCache>
            </c:strRef>
          </c:tx>
          <c:spPr>
            <a:ln w="25400" cap="rnd">
              <a:solidFill>
                <a:srgbClr val="C00000"/>
              </a:solidFill>
              <a:prstDash val="sysDash"/>
              <a:round/>
            </a:ln>
            <a:effectLst/>
          </c:spPr>
          <c:marker>
            <c:symbol val="square"/>
            <c:size val="10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strRef>
              <c:f>'Tab. Encadré 1 - Depuis 2010'!$B$6:$B$21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 (p)</c:v>
                </c:pt>
              </c:strCache>
            </c:strRef>
          </c:cat>
          <c:val>
            <c:numRef>
              <c:f>'Tab. Encadré 1 - Depuis 2010'!$J$6:$J$21</c:f>
              <c:numCache>
                <c:formatCode>_-* #\ ##0_-;\-* #\ ##0_-;_-* "-"??_-;_-@_-</c:formatCode>
                <c:ptCount val="16"/>
                <c:pt idx="0">
                  <c:v>445769.22</c:v>
                </c:pt>
                <c:pt idx="9">
                  <c:v>394617.38855999999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BD3-41AB-A181-26B00B925BF6}"/>
            </c:ext>
          </c:extLst>
        </c:ser>
        <c:ser>
          <c:idx val="7"/>
          <c:order val="4"/>
          <c:tx>
            <c:strRef>
              <c:f>'Tab. Encadré 1 - Depuis 2010'!$K$5</c:f>
              <c:strCache>
                <c:ptCount val="1"/>
                <c:pt idx="0">
                  <c:v>dont dans des entreprises individuelles</c:v>
                </c:pt>
              </c:strCache>
            </c:strRef>
          </c:tx>
          <c:spPr>
            <a:ln w="28575" cap="rnd">
              <a:solidFill>
                <a:srgbClr val="F61A1A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rgbClr val="F61A1A"/>
              </a:solidFill>
              <a:ln w="9525">
                <a:solidFill>
                  <a:srgbClr val="F61A1A"/>
                </a:solidFill>
              </a:ln>
              <a:effectLst/>
            </c:spPr>
          </c:marker>
          <c:cat>
            <c:strRef>
              <c:f>'Tab. Encadré 1 - Depuis 2010'!$B$6:$B$21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 (p)</c:v>
                </c:pt>
              </c:strCache>
            </c:strRef>
          </c:cat>
          <c:val>
            <c:numRef>
              <c:f>'Tab. Encadré 1 - Depuis 2010'!$K$6:$K$21</c:f>
              <c:numCache>
                <c:formatCode>_-* #\ ##0_-;\-* #\ ##0_-;_-* "-"??_-;_-@_-</c:formatCode>
                <c:ptCount val="16"/>
                <c:pt idx="0">
                  <c:v>217867</c:v>
                </c:pt>
                <c:pt idx="9">
                  <c:v>157093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BD3-41AB-A181-26B00B925BF6}"/>
            </c:ext>
          </c:extLst>
        </c:ser>
        <c:ser>
          <c:idx val="8"/>
          <c:order val="5"/>
          <c:tx>
            <c:strRef>
              <c:f>'Tab. Encadré 1 - Depuis 2010'!$L$5</c:f>
              <c:strCache>
                <c:ptCount val="1"/>
                <c:pt idx="0">
                  <c:v>dont dans des sociétés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'Tab. Encadré 1 - Depuis 2010'!$B$6:$B$21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 (p)</c:v>
                </c:pt>
              </c:strCache>
            </c:strRef>
          </c:cat>
          <c:val>
            <c:numRef>
              <c:f>'Tab. Encadré 1 - Depuis 2010'!$L$6:$L$21</c:f>
              <c:numCache>
                <c:formatCode>_-* #\ ##0_-;\-* #\ ##0_-;_-* "-"??_-;_-@_-</c:formatCode>
                <c:ptCount val="16"/>
                <c:pt idx="0">
                  <c:v>227902</c:v>
                </c:pt>
                <c:pt idx="9">
                  <c:v>237524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BD3-41AB-A181-26B00B925B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7082927"/>
        <c:axId val="627079599"/>
      </c:lineChart>
      <c:dateAx>
        <c:axId val="627082927"/>
        <c:scaling>
          <c:orientation val="minMax"/>
        </c:scaling>
        <c:delete val="0"/>
        <c:axPos val="b"/>
        <c:numFmt formatCode="#,##0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27079599"/>
        <c:crosses val="autoZero"/>
        <c:auto val="0"/>
        <c:lblOffset val="0"/>
        <c:baseTimeUnit val="days"/>
        <c:minorUnit val="1"/>
      </c:dateAx>
      <c:valAx>
        <c:axId val="6270795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t" anchorCtr="0"/>
              <a:lstStyle/>
              <a:p>
                <a:pPr>
                  <a:defRPr sz="2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2000" b="0">
                    <a:solidFill>
                      <a:sysClr val="windowText" lastClr="000000"/>
                    </a:solidFill>
                  </a:rPr>
                  <a:t>ETP</a:t>
                </a:r>
              </a:p>
            </c:rich>
          </c:tx>
          <c:layout>
            <c:manualLayout>
              <c:xMode val="edge"/>
              <c:yMode val="edge"/>
              <c:x val="2.2746747917467025E-3"/>
              <c:y val="0.472055795340485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t" anchorCtr="0"/>
            <a:lstStyle/>
            <a:p>
              <a:pPr>
                <a:defRPr sz="2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27082927"/>
        <c:crosses val="autoZero"/>
        <c:crossBetween val="between"/>
      </c:valAx>
      <c:spPr>
        <a:noFill/>
        <a:ln w="9525">
          <a:solidFill>
            <a:schemeClr val="tx1"/>
          </a:solidFill>
        </a:ln>
        <a:effectLst/>
      </c:spPr>
    </c:plotArea>
    <c:legend>
      <c:legendPos val="b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4.5016238596730122E-3"/>
          <c:y val="0.88955995840627422"/>
          <c:w val="0.99458738580031514"/>
          <c:h val="0.108368234146085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r-FR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856832162160222E-2"/>
          <c:y val="2.2204833770778653E-2"/>
          <c:w val="0.90611582052699202"/>
          <c:h val="0.81263954505686775"/>
        </c:manualLayout>
      </c:layout>
      <c:lineChart>
        <c:grouping val="standard"/>
        <c:varyColors val="0"/>
        <c:ser>
          <c:idx val="0"/>
          <c:order val="0"/>
          <c:tx>
            <c:strRef>
              <c:f>'Tab. Encadré 1 - Depuis 2010'!$Q$5</c:f>
              <c:strCache>
                <c:ptCount val="1"/>
                <c:pt idx="0">
                  <c:v>Chef d'exploitation ou coexploitant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strRef>
              <c:f>'Tab. Encadré 1 - Depuis 2010'!$B$6:$B$21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 (p)</c:v>
                </c:pt>
              </c:strCache>
            </c:strRef>
          </c:cat>
          <c:val>
            <c:numRef>
              <c:f>'Tab. Encadré 1 - Depuis 2010'!$Q$6:$Q$21</c:f>
              <c:numCache>
                <c:formatCode>General</c:formatCode>
                <c:ptCount val="16"/>
                <c:pt idx="9" formatCode="0.0">
                  <c:v>88.525041850130435</c:v>
                </c:pt>
                <c:pt idx="10" formatCode="0.0">
                  <c:v>87.747375200109161</c:v>
                </c:pt>
                <c:pt idx="11" formatCode="0.0">
                  <c:v>86.825117144696534</c:v>
                </c:pt>
                <c:pt idx="12" formatCode="0.0">
                  <c:v>85.959332663210802</c:v>
                </c:pt>
                <c:pt idx="13" formatCode="0.0">
                  <c:v>82.969009504514474</c:v>
                </c:pt>
                <c:pt idx="14" formatCode="0.0">
                  <c:v>81.315618875614618</c:v>
                </c:pt>
                <c:pt idx="15" formatCode="0.0">
                  <c:v>79.511995018408854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41-4FED-BC95-75576C72C426}"/>
            </c:ext>
          </c:extLst>
        </c:ser>
        <c:ser>
          <c:idx val="1"/>
          <c:order val="1"/>
          <c:tx>
            <c:strRef>
              <c:f>'Tab. Encadré 1 - Depuis 2010'!$R$5</c:f>
              <c:strCache>
                <c:ptCount val="1"/>
                <c:pt idx="0">
                  <c:v>Conjoint ou autre actif non salarié</c:v>
                </c:pt>
              </c:strCache>
            </c:strRef>
          </c:tx>
          <c:spPr>
            <a:ln w="38100" cap="rnd">
              <a:solidFill>
                <a:srgbClr val="7030A0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cat>
            <c:strRef>
              <c:f>'Tab. Encadré 1 - Depuis 2010'!$B$6:$B$21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 (p)</c:v>
                </c:pt>
              </c:strCache>
            </c:strRef>
          </c:cat>
          <c:val>
            <c:numRef>
              <c:f>'Tab. Encadré 1 - Depuis 2010'!$R$6:$R$21</c:f>
              <c:numCache>
                <c:formatCode>General</c:formatCode>
                <c:ptCount val="16"/>
                <c:pt idx="9" formatCode="0.0">
                  <c:v>38.172131145571662</c:v>
                </c:pt>
                <c:pt idx="10" formatCode="0.0">
                  <c:v>36.417756053806869</c:v>
                </c:pt>
                <c:pt idx="11" formatCode="0.0">
                  <c:v>34.217750114122033</c:v>
                </c:pt>
                <c:pt idx="12" formatCode="0.0">
                  <c:v>31.243119255523904</c:v>
                </c:pt>
                <c:pt idx="13" formatCode="0.0">
                  <c:v>28.116831037989957</c:v>
                </c:pt>
                <c:pt idx="14" formatCode="0.0">
                  <c:v>25.50727578023433</c:v>
                </c:pt>
                <c:pt idx="15" formatCode="0.0">
                  <c:v>23.104706632959509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441-4FED-BC95-75576C72C426}"/>
            </c:ext>
          </c:extLst>
        </c:ser>
        <c:ser>
          <c:idx val="2"/>
          <c:order val="2"/>
          <c:tx>
            <c:strRef>
              <c:f>'Tab. Encadré 1 - Depuis 2010'!$S$5</c:f>
              <c:strCache>
                <c:ptCount val="1"/>
                <c:pt idx="0">
                  <c:v>Salarié permanent (1) (2)</c:v>
                </c:pt>
              </c:strCache>
            </c:strRef>
          </c:tx>
          <c:spPr>
            <a:ln w="38100" cap="rnd">
              <a:solidFill>
                <a:schemeClr val="accent6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'Tab. Encadré 1 - Depuis 2010'!$B$6:$B$21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 (p)</c:v>
                </c:pt>
              </c:strCache>
            </c:strRef>
          </c:cat>
          <c:val>
            <c:numRef>
              <c:f>'Tab. Encadré 1 - Depuis 2010'!$S$6:$S$21</c:f>
              <c:numCache>
                <c:formatCode>General</c:formatCode>
                <c:ptCount val="16"/>
                <c:pt idx="9" formatCode="0.0">
                  <c:v>116.42284571480133</c:v>
                </c:pt>
                <c:pt idx="10" formatCode="0.0">
                  <c:v>117.5689883385533</c:v>
                </c:pt>
                <c:pt idx="11" formatCode="0.0">
                  <c:v>122.41486730587442</c:v>
                </c:pt>
                <c:pt idx="12" formatCode="0.0">
                  <c:v>126.27997728788375</c:v>
                </c:pt>
                <c:pt idx="13" formatCode="0.0">
                  <c:v>126.60469641675962</c:v>
                </c:pt>
                <c:pt idx="14" formatCode="0.0">
                  <c:v>126.58135679052727</c:v>
                </c:pt>
                <c:pt idx="15" formatCode="0.0">
                  <c:v>127.98051909206929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441-4FED-BC95-75576C72C426}"/>
            </c:ext>
          </c:extLst>
        </c:ser>
        <c:ser>
          <c:idx val="3"/>
          <c:order val="3"/>
          <c:tx>
            <c:strRef>
              <c:f>'Tab. Encadré 1 - Depuis 2010'!$T$5</c:f>
              <c:strCache>
                <c:ptCount val="1"/>
                <c:pt idx="0">
                  <c:v>Saisonnier ou occasionnel</c:v>
                </c:pt>
              </c:strCache>
            </c:strRef>
          </c:tx>
          <c:spPr>
            <a:ln w="38100" cap="rnd">
              <a:solidFill>
                <a:schemeClr val="accent4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'Tab. Encadré 1 - Depuis 2010'!$B$6:$B$21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 (p)</c:v>
                </c:pt>
              </c:strCache>
            </c:strRef>
          </c:cat>
          <c:val>
            <c:numRef>
              <c:f>'Tab. Encadré 1 - Depuis 2010'!$T$6:$T$21</c:f>
              <c:numCache>
                <c:formatCode>General</c:formatCode>
                <c:ptCount val="16"/>
                <c:pt idx="9" formatCode="0.0">
                  <c:v>87.724589827567272</c:v>
                </c:pt>
                <c:pt idx="10" formatCode="0.0">
                  <c:v>83.504320981324071</c:v>
                </c:pt>
                <c:pt idx="11" formatCode="0.0">
                  <c:v>78.503373078357214</c:v>
                </c:pt>
                <c:pt idx="12" formatCode="0.0">
                  <c:v>86.80694868225271</c:v>
                </c:pt>
                <c:pt idx="13" formatCode="0.0">
                  <c:v>85.214657157604847</c:v>
                </c:pt>
                <c:pt idx="14" formatCode="0.0">
                  <c:v>85.561800235443982</c:v>
                </c:pt>
                <c:pt idx="15" formatCode="0.0">
                  <c:v>88.034493210897409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441-4FED-BC95-75576C72C426}"/>
            </c:ext>
          </c:extLst>
        </c:ser>
        <c:ser>
          <c:idx val="5"/>
          <c:order val="4"/>
          <c:tx>
            <c:strRef>
              <c:f>'Tab. Encadré 1 - Depuis 2010'!$V$5</c:f>
              <c:strCache>
                <c:ptCount val="1"/>
                <c:pt idx="0">
                  <c:v>Chef d'exploitation ou coexploitant (tendance)</c:v>
                </c:pt>
              </c:strCache>
            </c:strRef>
          </c:tx>
          <c:spPr>
            <a:ln w="25400" cap="rnd">
              <a:solidFill>
                <a:srgbClr val="C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'Tab. Encadré 1 - Depuis 2010'!$B$6:$B$21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 (p)</c:v>
                </c:pt>
              </c:strCache>
            </c:strRef>
          </c:cat>
          <c:val>
            <c:numRef>
              <c:f>'Tab. Encadré 1 - Depuis 2010'!$V$6:$V$21</c:f>
              <c:numCache>
                <c:formatCode>General</c:formatCode>
                <c:ptCount val="16"/>
                <c:pt idx="0">
                  <c:v>100</c:v>
                </c:pt>
                <c:pt idx="9" formatCode="0.0">
                  <c:v>88.525041850130435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441-4FED-BC95-75576C72C426}"/>
            </c:ext>
          </c:extLst>
        </c:ser>
        <c:ser>
          <c:idx val="6"/>
          <c:order val="5"/>
          <c:tx>
            <c:strRef>
              <c:f>'Tab. Encadré 1 - Depuis 2010'!$W$5</c:f>
              <c:strCache>
                <c:ptCount val="1"/>
                <c:pt idx="0">
                  <c:v>Conjoint ou autre actif non salarié (tendance)</c:v>
                </c:pt>
              </c:strCache>
            </c:strRef>
          </c:tx>
          <c:spPr>
            <a:ln w="25400" cap="rnd">
              <a:solidFill>
                <a:srgbClr val="7030A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'Tab. Encadré 1 - Depuis 2010'!$B$6:$B$21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 (p)</c:v>
                </c:pt>
              </c:strCache>
            </c:strRef>
          </c:cat>
          <c:val>
            <c:numRef>
              <c:f>'Tab. Encadré 1 - Depuis 2010'!$W$6:$W$21</c:f>
              <c:numCache>
                <c:formatCode>General</c:formatCode>
                <c:ptCount val="16"/>
                <c:pt idx="0">
                  <c:v>100</c:v>
                </c:pt>
                <c:pt idx="9" formatCode="0.0">
                  <c:v>38.172131145571662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4441-4FED-BC95-75576C72C426}"/>
            </c:ext>
          </c:extLst>
        </c:ser>
        <c:ser>
          <c:idx val="7"/>
          <c:order val="6"/>
          <c:tx>
            <c:strRef>
              <c:f>'Tab. Encadré 1 - Depuis 2010'!$X$5</c:f>
              <c:strCache>
                <c:ptCount val="1"/>
                <c:pt idx="0">
                  <c:v>Salarié permanent (1) (2) (tendance)</c:v>
                </c:pt>
              </c:strCache>
            </c:strRef>
          </c:tx>
          <c:spPr>
            <a:ln w="25400" cap="rnd">
              <a:solidFill>
                <a:schemeClr val="accent6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'Tab. Encadré 1 - Depuis 2010'!$B$6:$B$21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 (p)</c:v>
                </c:pt>
              </c:strCache>
            </c:strRef>
          </c:cat>
          <c:val>
            <c:numRef>
              <c:f>'Tab. Encadré 1 - Depuis 2010'!$X$6:$X$21</c:f>
              <c:numCache>
                <c:formatCode>General</c:formatCode>
                <c:ptCount val="16"/>
                <c:pt idx="0">
                  <c:v>100</c:v>
                </c:pt>
                <c:pt idx="9" formatCode="0.0">
                  <c:v>116.42284571480133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4441-4FED-BC95-75576C72C426}"/>
            </c:ext>
          </c:extLst>
        </c:ser>
        <c:ser>
          <c:idx val="8"/>
          <c:order val="7"/>
          <c:tx>
            <c:strRef>
              <c:f>'Tab. Encadré 1 - Depuis 2010'!$Y$5</c:f>
              <c:strCache>
                <c:ptCount val="1"/>
                <c:pt idx="0">
                  <c:v>Saisonnier ou occasionnel (tendance)</c:v>
                </c:pt>
              </c:strCache>
            </c:strRef>
          </c:tx>
          <c:spPr>
            <a:ln w="2540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'Tab. Encadré 1 - Depuis 2010'!$B$6:$B$21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 (p)</c:v>
                </c:pt>
              </c:strCache>
            </c:strRef>
          </c:cat>
          <c:val>
            <c:numRef>
              <c:f>'Tab. Encadré 1 - Depuis 2010'!$Y$6:$Y$21</c:f>
              <c:numCache>
                <c:formatCode>General</c:formatCode>
                <c:ptCount val="16"/>
                <c:pt idx="0">
                  <c:v>100</c:v>
                </c:pt>
                <c:pt idx="9" formatCode="0.0">
                  <c:v>87.724589827567272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4441-4FED-BC95-75576C72C426}"/>
            </c:ext>
          </c:extLst>
        </c:ser>
        <c:ser>
          <c:idx val="9"/>
          <c:order val="8"/>
          <c:tx>
            <c:strRef>
              <c:f>'Tab. Encadré 1 - Depuis 2010'!$Z$5</c:f>
              <c:strCache>
                <c:ptCount val="1"/>
                <c:pt idx="0">
                  <c:v>ETA, Cuma (tendance)</c:v>
                </c:pt>
              </c:strCache>
            </c:strRef>
          </c:tx>
          <c:spPr>
            <a:ln w="25400" cap="rnd">
              <a:solidFill>
                <a:schemeClr val="accent5"/>
              </a:solidFill>
              <a:prstDash val="sysDash"/>
              <a:round/>
            </a:ln>
            <a:effectLst/>
          </c:spPr>
          <c:marker>
            <c:symbol val="square"/>
            <c:size val="10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strRef>
              <c:f>'Tab. Encadré 1 - Depuis 2010'!$B$6:$B$21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 (p)</c:v>
                </c:pt>
              </c:strCache>
            </c:strRef>
          </c:cat>
          <c:val>
            <c:numRef>
              <c:f>'Tab. Encadré 1 - Depuis 2010'!$Z$6:$Z$21</c:f>
              <c:numCache>
                <c:formatCode>General</c:formatCode>
                <c:ptCount val="16"/>
                <c:pt idx="0">
                  <c:v>100</c:v>
                </c:pt>
                <c:pt idx="9" formatCode="0.0">
                  <c:v>136.83586325080302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4441-4FED-BC95-75576C72C426}"/>
            </c:ext>
          </c:extLst>
        </c:ser>
        <c:ser>
          <c:idx val="4"/>
          <c:order val="9"/>
          <c:tx>
            <c:strRef>
              <c:f>'Tab. Encadré 1 - Depuis 2010'!$U$5</c:f>
              <c:strCache>
                <c:ptCount val="1"/>
                <c:pt idx="0">
                  <c:v>ETA, Cuma</c:v>
                </c:pt>
              </c:strCache>
            </c:strRef>
          </c:tx>
          <c:spPr>
            <a:ln w="38100" cap="rnd">
              <a:solidFill>
                <a:schemeClr val="accent5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chemeClr val="accent5"/>
              </a:solidFill>
              <a:ln w="9525" cap="sq" cmpd="sng">
                <a:solidFill>
                  <a:schemeClr val="accent5">
                    <a:alpha val="94000"/>
                  </a:schemeClr>
                </a:solidFill>
              </a:ln>
              <a:effectLst/>
            </c:spPr>
          </c:marker>
          <c:cat>
            <c:strRef>
              <c:f>'Tab. Encadré 1 - Depuis 2010'!$B$6:$B$21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 (p)</c:v>
                </c:pt>
              </c:strCache>
            </c:strRef>
          </c:cat>
          <c:val>
            <c:numRef>
              <c:f>'Tab. Encadré 1 - Depuis 2010'!$U$6:$U$21</c:f>
              <c:numCache>
                <c:formatCode>General</c:formatCode>
                <c:ptCount val="16"/>
                <c:pt idx="9" formatCode="0.0">
                  <c:v>136.83586325080302</c:v>
                </c:pt>
                <c:pt idx="10" formatCode="0.0">
                  <c:v>138.13090415221066</c:v>
                </c:pt>
                <c:pt idx="11" formatCode="0.0">
                  <c:v>142.23918552449078</c:v>
                </c:pt>
                <c:pt idx="12" formatCode="0.0">
                  <c:v>154.72216081703479</c:v>
                </c:pt>
                <c:pt idx="13" formatCode="0.0">
                  <c:v>151.90693726762848</c:v>
                </c:pt>
                <c:pt idx="14" formatCode="0.0">
                  <c:v>154.61472072745076</c:v>
                </c:pt>
                <c:pt idx="15" formatCode="0.0">
                  <c:v>158.98575773249513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441-4FED-BC95-75576C72C4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7082927"/>
        <c:axId val="627079599"/>
      </c:lineChart>
      <c:dateAx>
        <c:axId val="627082927"/>
        <c:scaling>
          <c:orientation val="minMax"/>
        </c:scaling>
        <c:delete val="0"/>
        <c:axPos val="b"/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27079599"/>
        <c:crosses val="autoZero"/>
        <c:auto val="0"/>
        <c:lblOffset val="100"/>
        <c:baseTimeUnit val="days"/>
        <c:minorUnit val="1"/>
      </c:dateAx>
      <c:valAx>
        <c:axId val="6270795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t" anchorCtr="0"/>
              <a:lstStyle/>
              <a:p>
                <a:pPr>
                  <a:defRPr sz="2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2000" b="0">
                    <a:solidFill>
                      <a:sysClr val="windowText" lastClr="000000"/>
                    </a:solidFill>
                  </a:rPr>
                  <a:t>ETP (base 100 en 2010)</a:t>
                </a:r>
              </a:p>
            </c:rich>
          </c:tx>
          <c:layout>
            <c:manualLayout>
              <c:xMode val="edge"/>
              <c:yMode val="edge"/>
              <c:x val="4.5323277677741661E-4"/>
              <c:y val="0.3151113748334978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t" anchorCtr="0"/>
            <a:lstStyle/>
            <a:p>
              <a:pPr>
                <a:defRPr sz="2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27082927"/>
        <c:crosses val="autoZero"/>
        <c:crossBetween val="between"/>
      </c:valAx>
      <c:spPr>
        <a:noFill/>
        <a:ln w="9525">
          <a:solidFill>
            <a:schemeClr val="tx1"/>
          </a:solidFill>
        </a:ln>
        <a:effectLst/>
      </c:spPr>
    </c:plotArea>
    <c:legend>
      <c:legendPos val="b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ayout>
        <c:manualLayout>
          <c:xMode val="edge"/>
          <c:yMode val="edge"/>
          <c:x val="5.651716844034705E-2"/>
          <c:y val="0.89442497987201808"/>
          <c:w val="0.92159148374858302"/>
          <c:h val="9.72365778573322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r-FR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'Graph. 2 - OTEX'!$C$4</c:f>
              <c:strCache>
                <c:ptCount val="1"/>
                <c:pt idx="0">
                  <c:v>1 - Evolution 2024 / 2023 (%)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chemeClr val="accent3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7919-4FA5-B077-07A9CAC6CE8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'Graph. 2 - OTEX'!$B$5:$B$20</c:f>
              <c:strCache>
                <c:ptCount val="16"/>
                <c:pt idx="0">
                  <c:v>Porcins </c:v>
                </c:pt>
                <c:pt idx="1">
                  <c:v>Équidés et/ou autres herbivores</c:v>
                </c:pt>
                <c:pt idx="2">
                  <c:v>Légumes ou champignons</c:v>
                </c:pt>
                <c:pt idx="3">
                  <c:v>Volailles </c:v>
                </c:pt>
                <c:pt idx="4">
                  <c:v>Autres grandes cultures</c:v>
                </c:pt>
                <c:pt idx="5">
                  <c:v>Ovins ou caprins</c:v>
                </c:pt>
                <c:pt idx="6">
                  <c:v>Fleurs et/ou horticulture diverse</c:v>
                </c:pt>
                <c:pt idx="7">
                  <c:v>Bovins lait</c:v>
                </c:pt>
                <c:pt idx="8">
                  <c:v>Combinaisons de granivores (porcins, volailles)</c:v>
                </c:pt>
                <c:pt idx="9">
                  <c:v>Polyculture et/ou polyélevage</c:v>
                </c:pt>
                <c:pt idx="10">
                  <c:v>Toutes orientations</c:v>
                </c:pt>
                <c:pt idx="11">
                  <c:v>Bovins mixte</c:v>
                </c:pt>
                <c:pt idx="12">
                  <c:v>Fruits ou autres cultures permanentes</c:v>
                </c:pt>
                <c:pt idx="13">
                  <c:v>Céréales et/ou oléoprotéagineuses</c:v>
                </c:pt>
                <c:pt idx="14">
                  <c:v>Bovins viande</c:v>
                </c:pt>
                <c:pt idx="15">
                  <c:v>Viticulture</c:v>
                </c:pt>
              </c:strCache>
            </c:strRef>
          </c:cat>
          <c:val>
            <c:numRef>
              <c:f>'Graph. 2 - OTEX'!$C$5:$C$20</c:f>
              <c:numCache>
                <c:formatCode>0.0%</c:formatCode>
                <c:ptCount val="16"/>
                <c:pt idx="0">
                  <c:v>6.0000000000000001E-3</c:v>
                </c:pt>
                <c:pt idx="1">
                  <c:v>5.0000000000000001E-3</c:v>
                </c:pt>
                <c:pt idx="2">
                  <c:v>3.0000000000000001E-3</c:v>
                </c:pt>
                <c:pt idx="3">
                  <c:v>-3.0000000000000001E-3</c:v>
                </c:pt>
                <c:pt idx="4">
                  <c:v>-6.0000000000000001E-3</c:v>
                </c:pt>
                <c:pt idx="5">
                  <c:v>-8.0000000000000002E-3</c:v>
                </c:pt>
                <c:pt idx="6">
                  <c:v>-9.0000000000000011E-3</c:v>
                </c:pt>
                <c:pt idx="7">
                  <c:v>-9.0000000000000011E-3</c:v>
                </c:pt>
                <c:pt idx="8">
                  <c:v>-1.1000000000000001E-2</c:v>
                </c:pt>
                <c:pt idx="9">
                  <c:v>-1.1000000000000001E-2</c:v>
                </c:pt>
                <c:pt idx="10">
                  <c:v>-1.3000000000000001E-2</c:v>
                </c:pt>
                <c:pt idx="11">
                  <c:v>-1.4999999999999999E-2</c:v>
                </c:pt>
                <c:pt idx="12">
                  <c:v>-1.6E-2</c:v>
                </c:pt>
                <c:pt idx="13">
                  <c:v>-2.1000000000000001E-2</c:v>
                </c:pt>
                <c:pt idx="14">
                  <c:v>-2.1000000000000001E-2</c:v>
                </c:pt>
                <c:pt idx="15">
                  <c:v>-2.4E-2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19-4FA5-B077-07A9CAC6CE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1668687"/>
        <c:axId val="135537215"/>
      </c:barChart>
      <c:catAx>
        <c:axId val="131668687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b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5537215"/>
        <c:crosses val="autoZero"/>
        <c:auto val="1"/>
        <c:lblAlgn val="ctr"/>
        <c:lblOffset val="100"/>
        <c:noMultiLvlLbl val="0"/>
      </c:catAx>
      <c:valAx>
        <c:axId val="13553721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16686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'Graph. 2 - OTEX'!$D$4</c:f>
              <c:strCache>
                <c:ptCount val="1"/>
                <c:pt idx="0">
                  <c:v>2 - Emploi 2024 (ETP)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'Graph. 2 - OTEX'!$B$5:$B$20</c:f>
              <c:strCache>
                <c:ptCount val="16"/>
                <c:pt idx="0">
                  <c:v>Porcins </c:v>
                </c:pt>
                <c:pt idx="1">
                  <c:v>Équidés et/ou autres herbivores</c:v>
                </c:pt>
                <c:pt idx="2">
                  <c:v>Légumes ou champignons</c:v>
                </c:pt>
                <c:pt idx="3">
                  <c:v>Volailles </c:v>
                </c:pt>
                <c:pt idx="4">
                  <c:v>Autres grandes cultures</c:v>
                </c:pt>
                <c:pt idx="5">
                  <c:v>Ovins ou caprins</c:v>
                </c:pt>
                <c:pt idx="6">
                  <c:v>Fleurs et/ou horticulture diverse</c:v>
                </c:pt>
                <c:pt idx="7">
                  <c:v>Bovins lait</c:v>
                </c:pt>
                <c:pt idx="8">
                  <c:v>Combinaisons de granivores (porcins, volailles)</c:v>
                </c:pt>
                <c:pt idx="9">
                  <c:v>Polyculture et/ou polyélevage</c:v>
                </c:pt>
                <c:pt idx="10">
                  <c:v>Toutes orientations</c:v>
                </c:pt>
                <c:pt idx="11">
                  <c:v>Bovins mixte</c:v>
                </c:pt>
                <c:pt idx="12">
                  <c:v>Fruits ou autres cultures permanentes</c:v>
                </c:pt>
                <c:pt idx="13">
                  <c:v>Céréales et/ou oléoprotéagineuses</c:v>
                </c:pt>
                <c:pt idx="14">
                  <c:v>Bovins viande</c:v>
                </c:pt>
                <c:pt idx="15">
                  <c:v>Viticulture</c:v>
                </c:pt>
              </c:strCache>
            </c:strRef>
          </c:cat>
          <c:val>
            <c:numRef>
              <c:f>'Graph. 2 - OTEX'!$D$5:$D$20</c:f>
              <c:numCache>
                <c:formatCode>_(* #,##0_);_(* \(#,##0\);_(* "-"_);_(@_)</c:formatCode>
                <c:ptCount val="16"/>
                <c:pt idx="0">
                  <c:v>11600</c:v>
                </c:pt>
                <c:pt idx="1">
                  <c:v>19070</c:v>
                </c:pt>
                <c:pt idx="2">
                  <c:v>39480</c:v>
                </c:pt>
                <c:pt idx="3">
                  <c:v>18170</c:v>
                </c:pt>
                <c:pt idx="4">
                  <c:v>52070</c:v>
                </c:pt>
                <c:pt idx="5">
                  <c:v>29420</c:v>
                </c:pt>
                <c:pt idx="6">
                  <c:v>28630</c:v>
                </c:pt>
                <c:pt idx="7">
                  <c:v>72890</c:v>
                </c:pt>
                <c:pt idx="8">
                  <c:v>8000</c:v>
                </c:pt>
                <c:pt idx="9">
                  <c:v>73550</c:v>
                </c:pt>
                <c:pt idx="11">
                  <c:v>15880</c:v>
                </c:pt>
                <c:pt idx="12">
                  <c:v>39730</c:v>
                </c:pt>
                <c:pt idx="13">
                  <c:v>62400</c:v>
                </c:pt>
                <c:pt idx="14">
                  <c:v>55100</c:v>
                </c:pt>
                <c:pt idx="15">
                  <c:v>127160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9F-430D-8A4C-4DCB53967F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1668687"/>
        <c:axId val="135537215"/>
      </c:barChart>
      <c:catAx>
        <c:axId val="131668687"/>
        <c:scaling>
          <c:orientation val="maxMin"/>
        </c:scaling>
        <c:delete val="1"/>
        <c:axPos val="l"/>
        <c:numFmt formatCode="General" sourceLinked="1"/>
        <c:majorTickMark val="none"/>
        <c:minorTickMark val="none"/>
        <c:tickLblPos val="low"/>
        <c:crossAx val="135537215"/>
        <c:crosses val="autoZero"/>
        <c:auto val="1"/>
        <c:lblAlgn val="ctr"/>
        <c:lblOffset val="100"/>
        <c:noMultiLvlLbl val="0"/>
      </c:catAx>
      <c:valAx>
        <c:axId val="13553721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16686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'Graph. 3 - Région'!$C$4</c:f>
              <c:strCache>
                <c:ptCount val="1"/>
                <c:pt idx="0">
                  <c:v>2024 / 2023 (%)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791-4925-9F7A-56A3153C3BD0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791-4925-9F7A-56A3153C3BD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'Graph. 3 - Région'!$B$5:$B$18</c:f>
              <c:strCache>
                <c:ptCount val="14"/>
                <c:pt idx="0">
                  <c:v>Corse</c:v>
                </c:pt>
                <c:pt idx="1">
                  <c:v>Bretagne</c:v>
                </c:pt>
                <c:pt idx="2">
                  <c:v>Provence-Alpes-Côte d'Azur</c:v>
                </c:pt>
                <c:pt idx="3">
                  <c:v>Hauts-de-France</c:v>
                </c:pt>
                <c:pt idx="4">
                  <c:v>Normandie</c:v>
                </c:pt>
                <c:pt idx="5">
                  <c:v>Grand Est</c:v>
                </c:pt>
                <c:pt idx="6">
                  <c:v>Bourgogne-Franche-Comté</c:v>
                </c:pt>
                <c:pt idx="7">
                  <c:v>Centre-Val de Loire</c:v>
                </c:pt>
                <c:pt idx="8">
                  <c:v>Pays de la Loire</c:v>
                </c:pt>
                <c:pt idx="9">
                  <c:v>Auvergne-Rhône-Alpes</c:v>
                </c:pt>
                <c:pt idx="10">
                  <c:v>France hors DROM</c:v>
                </c:pt>
                <c:pt idx="11">
                  <c:v>Occitanie</c:v>
                </c:pt>
                <c:pt idx="12">
                  <c:v>Île-de-France</c:v>
                </c:pt>
                <c:pt idx="13">
                  <c:v>Nouvelle-Aquitaine</c:v>
                </c:pt>
              </c:strCache>
            </c:strRef>
          </c:cat>
          <c:val>
            <c:numRef>
              <c:f>'Graph. 3 - Région'!$C$5:$C$18</c:f>
              <c:numCache>
                <c:formatCode>0.0%</c:formatCode>
                <c:ptCount val="14"/>
                <c:pt idx="0">
                  <c:v>4.0000000000000001E-3</c:v>
                </c:pt>
                <c:pt idx="1">
                  <c:v>-1E-3</c:v>
                </c:pt>
                <c:pt idx="2">
                  <c:v>-6.9999999999999993E-3</c:v>
                </c:pt>
                <c:pt idx="3">
                  <c:v>-8.0000000000000002E-3</c:v>
                </c:pt>
                <c:pt idx="4">
                  <c:v>-8.0000000000000002E-3</c:v>
                </c:pt>
                <c:pt idx="5">
                  <c:v>-9.0000000000000011E-3</c:v>
                </c:pt>
                <c:pt idx="6">
                  <c:v>-0.01</c:v>
                </c:pt>
                <c:pt idx="7">
                  <c:v>-1.1000000000000001E-2</c:v>
                </c:pt>
                <c:pt idx="8">
                  <c:v>-1.1000000000000001E-2</c:v>
                </c:pt>
                <c:pt idx="9">
                  <c:v>-1.3000000000000001E-2</c:v>
                </c:pt>
                <c:pt idx="10">
                  <c:v>-1.3000000000000001E-2</c:v>
                </c:pt>
                <c:pt idx="11">
                  <c:v>-2.1000000000000001E-2</c:v>
                </c:pt>
                <c:pt idx="12">
                  <c:v>-2.1000000000000001E-2</c:v>
                </c:pt>
                <c:pt idx="13">
                  <c:v>-2.5000000000000001E-2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A89-473D-B7B3-B03707BBBC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1668687"/>
        <c:axId val="135537215"/>
      </c:barChart>
      <c:catAx>
        <c:axId val="131668687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b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5537215"/>
        <c:crosses val="autoZero"/>
        <c:auto val="1"/>
        <c:lblAlgn val="ctr"/>
        <c:lblOffset val="100"/>
        <c:noMultiLvlLbl val="0"/>
      </c:catAx>
      <c:valAx>
        <c:axId val="13553721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16686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'Graph. 3 - Région'!$D$4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'Graph. 3 - Région'!$B$5:$B$18</c:f>
              <c:strCache>
                <c:ptCount val="14"/>
                <c:pt idx="0">
                  <c:v>Corse</c:v>
                </c:pt>
                <c:pt idx="1">
                  <c:v>Bretagne</c:v>
                </c:pt>
                <c:pt idx="2">
                  <c:v>Provence-Alpes-Côte d'Azur</c:v>
                </c:pt>
                <c:pt idx="3">
                  <c:v>Hauts-de-France</c:v>
                </c:pt>
                <c:pt idx="4">
                  <c:v>Normandie</c:v>
                </c:pt>
                <c:pt idx="5">
                  <c:v>Grand Est</c:v>
                </c:pt>
                <c:pt idx="6">
                  <c:v>Bourgogne-Franche-Comté</c:v>
                </c:pt>
                <c:pt idx="7">
                  <c:v>Centre-Val de Loire</c:v>
                </c:pt>
                <c:pt idx="8">
                  <c:v>Pays de la Loire</c:v>
                </c:pt>
                <c:pt idx="9">
                  <c:v>Auvergne-Rhône-Alpes</c:v>
                </c:pt>
                <c:pt idx="10">
                  <c:v>France hors DROM</c:v>
                </c:pt>
                <c:pt idx="11">
                  <c:v>Occitanie</c:v>
                </c:pt>
                <c:pt idx="12">
                  <c:v>Île-de-France</c:v>
                </c:pt>
                <c:pt idx="13">
                  <c:v>Nouvelle-Aquitaine</c:v>
                </c:pt>
              </c:strCache>
            </c:strRef>
          </c:cat>
          <c:val>
            <c:numRef>
              <c:f>'Graph. 3 - Région'!$D$5:$D$18</c:f>
              <c:numCache>
                <c:formatCode>_(* #,##0_);_(* \(#,##0\);_(* "-"_);_(@_)</c:formatCode>
                <c:ptCount val="14"/>
                <c:pt idx="0">
                  <c:v>4650</c:v>
                </c:pt>
                <c:pt idx="1">
                  <c:v>50890</c:v>
                </c:pt>
                <c:pt idx="2">
                  <c:v>39420</c:v>
                </c:pt>
                <c:pt idx="3">
                  <c:v>40460</c:v>
                </c:pt>
                <c:pt idx="4">
                  <c:v>39440</c:v>
                </c:pt>
                <c:pt idx="5">
                  <c:v>64320</c:v>
                </c:pt>
                <c:pt idx="6">
                  <c:v>43990</c:v>
                </c:pt>
                <c:pt idx="7">
                  <c:v>32350</c:v>
                </c:pt>
                <c:pt idx="8">
                  <c:v>57570</c:v>
                </c:pt>
                <c:pt idx="9">
                  <c:v>74750</c:v>
                </c:pt>
                <c:pt idx="11">
                  <c:v>89390</c:v>
                </c:pt>
                <c:pt idx="12">
                  <c:v>8060</c:v>
                </c:pt>
                <c:pt idx="13">
                  <c:v>109150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72-4737-B8AE-C891085AE2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1668687"/>
        <c:axId val="135537215"/>
      </c:barChart>
      <c:catAx>
        <c:axId val="131668687"/>
        <c:scaling>
          <c:orientation val="maxMin"/>
        </c:scaling>
        <c:delete val="1"/>
        <c:axPos val="l"/>
        <c:numFmt formatCode="General" sourceLinked="1"/>
        <c:majorTickMark val="none"/>
        <c:minorTickMark val="none"/>
        <c:tickLblPos val="low"/>
        <c:crossAx val="135537215"/>
        <c:crosses val="autoZero"/>
        <c:auto val="1"/>
        <c:lblAlgn val="ctr"/>
        <c:lblOffset val="100"/>
        <c:noMultiLvlLbl val="0"/>
      </c:catAx>
      <c:valAx>
        <c:axId val="13553721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16686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'Graph. 4 - Salaires OTEX'!$C$4</c:f>
              <c:strCache>
                <c:ptCount val="1"/>
                <c:pt idx="0">
                  <c:v>1 - Evolution 2024 / 2023 (%)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B9D-4B20-833F-2C1B56FAADFE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3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3B9D-4B20-833F-2C1B56FAAD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'Graph. 4 - Salaires OTEX'!$B$5:$B$20</c:f>
              <c:strCache>
                <c:ptCount val="16"/>
                <c:pt idx="0">
                  <c:v>Équidés et/ou autres herbivores</c:v>
                </c:pt>
                <c:pt idx="1">
                  <c:v>Fleurs et/ou horticulture diverse</c:v>
                </c:pt>
                <c:pt idx="2">
                  <c:v>Bovins lait</c:v>
                </c:pt>
                <c:pt idx="3">
                  <c:v>Bovins mixte</c:v>
                </c:pt>
                <c:pt idx="4">
                  <c:v>Porcins </c:v>
                </c:pt>
                <c:pt idx="5">
                  <c:v>Volailles </c:v>
                </c:pt>
                <c:pt idx="6">
                  <c:v>Légumes ou champignons</c:v>
                </c:pt>
                <c:pt idx="7">
                  <c:v>Bovins viande</c:v>
                </c:pt>
                <c:pt idx="8">
                  <c:v>Ovins ou caprins</c:v>
                </c:pt>
                <c:pt idx="9">
                  <c:v>Combinaisons de granivores (porcins, volailles)</c:v>
                </c:pt>
                <c:pt idx="10">
                  <c:v>Autres grandes cultures</c:v>
                </c:pt>
                <c:pt idx="11">
                  <c:v>Polyculture et/ou polyélevage</c:v>
                </c:pt>
                <c:pt idx="12">
                  <c:v>Viticulture</c:v>
                </c:pt>
                <c:pt idx="13">
                  <c:v>Toutes orientations</c:v>
                </c:pt>
                <c:pt idx="14">
                  <c:v>Fruits ou autres cultures permanentes</c:v>
                </c:pt>
                <c:pt idx="15">
                  <c:v>Céréales et/ou oléoprotéagineuses</c:v>
                </c:pt>
              </c:strCache>
            </c:strRef>
          </c:cat>
          <c:val>
            <c:numRef>
              <c:f>'Graph. 4 - Salaires OTEX'!$C$5:$C$20</c:f>
              <c:numCache>
                <c:formatCode>0.0%</c:formatCode>
                <c:ptCount val="16"/>
                <c:pt idx="0">
                  <c:v>3.6000000000000004E-2</c:v>
                </c:pt>
                <c:pt idx="1">
                  <c:v>2.8999999999999998E-2</c:v>
                </c:pt>
                <c:pt idx="2">
                  <c:v>2.7999999999999997E-2</c:v>
                </c:pt>
                <c:pt idx="3">
                  <c:v>2.7999999999999997E-2</c:v>
                </c:pt>
                <c:pt idx="4">
                  <c:v>2.7999999999999997E-2</c:v>
                </c:pt>
                <c:pt idx="5">
                  <c:v>2.7999999999999997E-2</c:v>
                </c:pt>
                <c:pt idx="6">
                  <c:v>2.7000000000000003E-2</c:v>
                </c:pt>
                <c:pt idx="7">
                  <c:v>2.5000000000000001E-2</c:v>
                </c:pt>
                <c:pt idx="8">
                  <c:v>2.5000000000000001E-2</c:v>
                </c:pt>
                <c:pt idx="9">
                  <c:v>2.5000000000000001E-2</c:v>
                </c:pt>
                <c:pt idx="10">
                  <c:v>2.3E-2</c:v>
                </c:pt>
                <c:pt idx="11">
                  <c:v>2.3E-2</c:v>
                </c:pt>
                <c:pt idx="12">
                  <c:v>2.2000000000000002E-2</c:v>
                </c:pt>
                <c:pt idx="13">
                  <c:v>2.2000000000000002E-2</c:v>
                </c:pt>
                <c:pt idx="14">
                  <c:v>0.02</c:v>
                </c:pt>
                <c:pt idx="15">
                  <c:v>1.8000000000000002E-2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B9D-4B20-833F-2C1B56FAAD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1668687"/>
        <c:axId val="135537215"/>
      </c:barChart>
      <c:catAx>
        <c:axId val="131668687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b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5537215"/>
        <c:crosses val="autoZero"/>
        <c:auto val="1"/>
        <c:lblAlgn val="ctr"/>
        <c:lblOffset val="100"/>
        <c:noMultiLvlLbl val="0"/>
      </c:catAx>
      <c:valAx>
        <c:axId val="13553721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16686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'Graph. 4 - Salaires OTEX'!$D$4</c:f>
              <c:strCache>
                <c:ptCount val="1"/>
                <c:pt idx="0">
                  <c:v>2 - Ecart à la moyenne en 2024 (euro)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'Graph. 4 - Salaires OTEX'!$B$5:$B$20</c:f>
              <c:strCache>
                <c:ptCount val="16"/>
                <c:pt idx="0">
                  <c:v>Équidés et/ou autres herbivores</c:v>
                </c:pt>
                <c:pt idx="1">
                  <c:v>Fleurs et/ou horticulture diverse</c:v>
                </c:pt>
                <c:pt idx="2">
                  <c:v>Bovins lait</c:v>
                </c:pt>
                <c:pt idx="3">
                  <c:v>Bovins mixte</c:v>
                </c:pt>
                <c:pt idx="4">
                  <c:v>Porcins </c:v>
                </c:pt>
                <c:pt idx="5">
                  <c:v>Volailles </c:v>
                </c:pt>
                <c:pt idx="6">
                  <c:v>Légumes ou champignons</c:v>
                </c:pt>
                <c:pt idx="7">
                  <c:v>Bovins viande</c:v>
                </c:pt>
                <c:pt idx="8">
                  <c:v>Ovins ou caprins</c:v>
                </c:pt>
                <c:pt idx="9">
                  <c:v>Combinaisons de granivores (porcins, volailles)</c:v>
                </c:pt>
                <c:pt idx="10">
                  <c:v>Autres grandes cultures</c:v>
                </c:pt>
                <c:pt idx="11">
                  <c:v>Polyculture et/ou polyélevage</c:v>
                </c:pt>
                <c:pt idx="12">
                  <c:v>Viticulture</c:v>
                </c:pt>
                <c:pt idx="13">
                  <c:v>Toutes orientations</c:v>
                </c:pt>
                <c:pt idx="14">
                  <c:v>Fruits ou autres cultures permanentes</c:v>
                </c:pt>
                <c:pt idx="15">
                  <c:v>Céréales et/ou oléoprotéagineuses</c:v>
                </c:pt>
              </c:strCache>
            </c:strRef>
          </c:cat>
          <c:val>
            <c:numRef>
              <c:f>'Graph. 4 - Salaires OTEX'!$D$5:$D$20</c:f>
              <c:numCache>
                <c:formatCode>General</c:formatCode>
                <c:ptCount val="16"/>
                <c:pt idx="0">
                  <c:v>-0.98000000000000043</c:v>
                </c:pt>
                <c:pt idx="1">
                  <c:v>0.20999999999999908</c:v>
                </c:pt>
                <c:pt idx="2">
                  <c:v>-2.2599999999999998</c:v>
                </c:pt>
                <c:pt idx="3">
                  <c:v>-2.3200000000000003</c:v>
                </c:pt>
                <c:pt idx="4">
                  <c:v>-2.9999999999999361E-2</c:v>
                </c:pt>
                <c:pt idx="5">
                  <c:v>1.4900000000000002</c:v>
                </c:pt>
                <c:pt idx="6">
                  <c:v>-6.0000000000000497E-2</c:v>
                </c:pt>
                <c:pt idx="7">
                  <c:v>-2.3800000000000008</c:v>
                </c:pt>
                <c:pt idx="8">
                  <c:v>-2.2300000000000004</c:v>
                </c:pt>
                <c:pt idx="9">
                  <c:v>-1.25</c:v>
                </c:pt>
                <c:pt idx="10">
                  <c:v>-0.23000000000000043</c:v>
                </c:pt>
                <c:pt idx="11">
                  <c:v>-0.92999999999999972</c:v>
                </c:pt>
                <c:pt idx="12">
                  <c:v>1.6100000000000012</c:v>
                </c:pt>
                <c:pt idx="14">
                  <c:v>-0.47000000000000064</c:v>
                </c:pt>
                <c:pt idx="15">
                  <c:v>-0.5600000000000005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3F-4E1F-A7A3-DCEB6BB7F6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1668687"/>
        <c:axId val="135537215"/>
      </c:barChart>
      <c:catAx>
        <c:axId val="131668687"/>
        <c:scaling>
          <c:orientation val="maxMin"/>
        </c:scaling>
        <c:delete val="1"/>
        <c:axPos val="l"/>
        <c:numFmt formatCode="General" sourceLinked="1"/>
        <c:majorTickMark val="none"/>
        <c:minorTickMark val="none"/>
        <c:tickLblPos val="low"/>
        <c:crossAx val="135537215"/>
        <c:crosses val="autoZero"/>
        <c:auto val="1"/>
        <c:lblAlgn val="ctr"/>
        <c:lblOffset val="100"/>
        <c:noMultiLvlLbl val="0"/>
      </c:catAx>
      <c:valAx>
        <c:axId val="13553721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16686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'Graph. 5 - Salaires Région'!$C$4</c:f>
              <c:strCache>
                <c:ptCount val="1"/>
                <c:pt idx="0">
                  <c:v>1 - Evolution 2024 / 2023 (%)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chemeClr val="accent3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CA2-44B0-894F-06F3C2ACEF6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'Graph. 5 - Salaires Région'!$B$5:$B$18</c:f>
              <c:strCache>
                <c:ptCount val="14"/>
                <c:pt idx="0">
                  <c:v>27 - Bourgogne-Franche-Comté</c:v>
                </c:pt>
                <c:pt idx="1">
                  <c:v>28 - Normandie</c:v>
                </c:pt>
                <c:pt idx="2">
                  <c:v>32 - Hauts-de-France</c:v>
                </c:pt>
                <c:pt idx="3">
                  <c:v>94 - Corse</c:v>
                </c:pt>
                <c:pt idx="4">
                  <c:v>53 - Bretagne</c:v>
                </c:pt>
                <c:pt idx="5">
                  <c:v>93 - Provence-Alpes-Côte d'Azur</c:v>
                </c:pt>
                <c:pt idx="6">
                  <c:v>75 - Nouvelle-Aquitaine</c:v>
                </c:pt>
                <c:pt idx="7">
                  <c:v>52 - Pays de la Loire</c:v>
                </c:pt>
                <c:pt idx="8">
                  <c:v>24 - Centre-Val de Loire</c:v>
                </c:pt>
                <c:pt idx="9">
                  <c:v>Ensemble des salariés</c:v>
                </c:pt>
                <c:pt idx="10">
                  <c:v>84 - Auvergne-Rhône-Alpes</c:v>
                </c:pt>
                <c:pt idx="11">
                  <c:v>11 - Île-de-France</c:v>
                </c:pt>
                <c:pt idx="12">
                  <c:v>76 - Occitanie</c:v>
                </c:pt>
                <c:pt idx="13">
                  <c:v>44 - Grand Est</c:v>
                </c:pt>
              </c:strCache>
            </c:strRef>
          </c:cat>
          <c:val>
            <c:numRef>
              <c:f>'Graph. 5 - Salaires Région'!$C$5:$C$18</c:f>
              <c:numCache>
                <c:formatCode>0.0%</c:formatCode>
                <c:ptCount val="14"/>
                <c:pt idx="0">
                  <c:v>3.1E-2</c:v>
                </c:pt>
                <c:pt idx="1">
                  <c:v>0.03</c:v>
                </c:pt>
                <c:pt idx="2">
                  <c:v>2.7999999999999997E-2</c:v>
                </c:pt>
                <c:pt idx="3">
                  <c:v>2.7000000000000003E-2</c:v>
                </c:pt>
                <c:pt idx="4">
                  <c:v>2.6000000000000002E-2</c:v>
                </c:pt>
                <c:pt idx="5">
                  <c:v>2.6000000000000002E-2</c:v>
                </c:pt>
                <c:pt idx="6">
                  <c:v>2.3E-2</c:v>
                </c:pt>
                <c:pt idx="7">
                  <c:v>2.3E-2</c:v>
                </c:pt>
                <c:pt idx="8">
                  <c:v>2.2000000000000002E-2</c:v>
                </c:pt>
                <c:pt idx="9">
                  <c:v>2.2000000000000002E-2</c:v>
                </c:pt>
                <c:pt idx="10">
                  <c:v>0.02</c:v>
                </c:pt>
                <c:pt idx="11">
                  <c:v>0.02</c:v>
                </c:pt>
                <c:pt idx="12">
                  <c:v>1.9E-2</c:v>
                </c:pt>
                <c:pt idx="13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A2-44B0-894F-06F3C2ACEF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1668687"/>
        <c:axId val="135537215"/>
      </c:barChart>
      <c:catAx>
        <c:axId val="131668687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b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5537215"/>
        <c:crosses val="autoZero"/>
        <c:auto val="1"/>
        <c:lblAlgn val="ctr"/>
        <c:lblOffset val="100"/>
        <c:noMultiLvlLbl val="0"/>
      </c:catAx>
      <c:valAx>
        <c:axId val="13553721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16686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'Graph. 5 - Salaires Région'!$D$4</c:f>
              <c:strCache>
                <c:ptCount val="1"/>
                <c:pt idx="0">
                  <c:v>2 - Ecart à la moyenne en 2024 (euro)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'Graph. 5 - Salaires Région'!$B$5:$B$18</c:f>
              <c:strCache>
                <c:ptCount val="14"/>
                <c:pt idx="0">
                  <c:v>27 - Bourgogne-Franche-Comté</c:v>
                </c:pt>
                <c:pt idx="1">
                  <c:v>28 - Normandie</c:v>
                </c:pt>
                <c:pt idx="2">
                  <c:v>32 - Hauts-de-France</c:v>
                </c:pt>
                <c:pt idx="3">
                  <c:v>94 - Corse</c:v>
                </c:pt>
                <c:pt idx="4">
                  <c:v>53 - Bretagne</c:v>
                </c:pt>
                <c:pt idx="5">
                  <c:v>93 - Provence-Alpes-Côte d'Azur</c:v>
                </c:pt>
                <c:pt idx="6">
                  <c:v>75 - Nouvelle-Aquitaine</c:v>
                </c:pt>
                <c:pt idx="7">
                  <c:v>52 - Pays de la Loire</c:v>
                </c:pt>
                <c:pt idx="8">
                  <c:v>24 - Centre-Val de Loire</c:v>
                </c:pt>
                <c:pt idx="9">
                  <c:v>Ensemble des salariés</c:v>
                </c:pt>
                <c:pt idx="10">
                  <c:v>84 - Auvergne-Rhône-Alpes</c:v>
                </c:pt>
                <c:pt idx="11">
                  <c:v>11 - Île-de-France</c:v>
                </c:pt>
                <c:pt idx="12">
                  <c:v>76 - Occitanie</c:v>
                </c:pt>
                <c:pt idx="13">
                  <c:v>44 - Grand Est</c:v>
                </c:pt>
              </c:strCache>
            </c:strRef>
          </c:cat>
          <c:val>
            <c:numRef>
              <c:f>'Graph. 5 - Salaires Région'!$D$5:$D$18</c:f>
              <c:numCache>
                <c:formatCode>General</c:formatCode>
                <c:ptCount val="14"/>
                <c:pt idx="0">
                  <c:v>0.44999999999999929</c:v>
                </c:pt>
                <c:pt idx="1">
                  <c:v>-1.2200000000000006</c:v>
                </c:pt>
                <c:pt idx="2">
                  <c:v>-0.66000000000000014</c:v>
                </c:pt>
                <c:pt idx="3">
                  <c:v>-0.55000000000000071</c:v>
                </c:pt>
                <c:pt idx="4">
                  <c:v>-0.39000000000000057</c:v>
                </c:pt>
                <c:pt idx="5">
                  <c:v>0.5</c:v>
                </c:pt>
                <c:pt idx="6">
                  <c:v>0.72000000000000064</c:v>
                </c:pt>
                <c:pt idx="7">
                  <c:v>-8.0000000000000071E-2</c:v>
                </c:pt>
                <c:pt idx="8">
                  <c:v>-8.0000000000000071E-2</c:v>
                </c:pt>
                <c:pt idx="10">
                  <c:v>-0.3100000000000005</c:v>
                </c:pt>
                <c:pt idx="11">
                  <c:v>0.76999999999999957</c:v>
                </c:pt>
                <c:pt idx="12">
                  <c:v>-0.59999999999999964</c:v>
                </c:pt>
                <c:pt idx="13">
                  <c:v>0.4399999999999995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52-47AD-8E5D-1BAB5B541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1668687"/>
        <c:axId val="135537215"/>
      </c:barChart>
      <c:catAx>
        <c:axId val="131668687"/>
        <c:scaling>
          <c:orientation val="maxMin"/>
        </c:scaling>
        <c:delete val="1"/>
        <c:axPos val="l"/>
        <c:numFmt formatCode="General" sourceLinked="1"/>
        <c:majorTickMark val="none"/>
        <c:minorTickMark val="none"/>
        <c:tickLblPos val="low"/>
        <c:crossAx val="135537215"/>
        <c:crosses val="autoZero"/>
        <c:auto val="1"/>
        <c:lblAlgn val="ctr"/>
        <c:lblOffset val="100"/>
        <c:noMultiLvlLbl val="0"/>
      </c:catAx>
      <c:valAx>
        <c:axId val="13553721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16686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F919C23-3D84-4E7A-BCDE-F60FC8D6272B}">
  <sheetPr/>
  <sheetViews>
    <sheetView zoomScale="111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2DF4708-0A99-40B8-B381-3FDD80F7CD3C}">
  <sheetPr/>
  <sheetViews>
    <sheetView workbookViewId="0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875D265-AE47-44A6-A76E-F531A322E250}">
  <sheetPr/>
  <sheetViews>
    <sheetView zoomScale="11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4091" cy="6104659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803C7F1-11F4-47BA-8EA7-5E25B667953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105525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0645BD6-31F0-669E-3DA9-8AD9BE3B8FF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82545" cy="6096000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D180DCA-571B-4C6B-9171-FF8D61FCFEA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2</xdr:row>
      <xdr:rowOff>23811</xdr:rowOff>
    </xdr:from>
    <xdr:to>
      <xdr:col>11</xdr:col>
      <xdr:colOff>581025</xdr:colOff>
      <xdr:row>26</xdr:row>
      <xdr:rowOff>19050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9BB5CC6-B84F-46B4-ABF2-297C0D9180C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590551</xdr:colOff>
      <xdr:row>2</xdr:row>
      <xdr:rowOff>9525</xdr:rowOff>
    </xdr:from>
    <xdr:to>
      <xdr:col>16</xdr:col>
      <xdr:colOff>409575</xdr:colOff>
      <xdr:row>26</xdr:row>
      <xdr:rowOff>4764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E31C1319-A226-49DA-8C99-7F935D5B1B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14286</xdr:rowOff>
    </xdr:from>
    <xdr:to>
      <xdr:col>12</xdr:col>
      <xdr:colOff>66675</xdr:colOff>
      <xdr:row>27</xdr:row>
      <xdr:rowOff>9525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660B5E2-AB50-435E-9084-2BD98F4224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76201</xdr:colOff>
      <xdr:row>3</xdr:row>
      <xdr:rowOff>0</xdr:rowOff>
    </xdr:from>
    <xdr:to>
      <xdr:col>16</xdr:col>
      <xdr:colOff>466725</xdr:colOff>
      <xdr:row>26</xdr:row>
      <xdr:rowOff>185739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D61C701C-CB76-49C3-8FD8-81B75BF1F5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14286</xdr:rowOff>
    </xdr:from>
    <xdr:to>
      <xdr:col>12</xdr:col>
      <xdr:colOff>66675</xdr:colOff>
      <xdr:row>25</xdr:row>
      <xdr:rowOff>9525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149E6E4-A316-4592-89EF-C8D12D6DB7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76201</xdr:colOff>
      <xdr:row>3</xdr:row>
      <xdr:rowOff>0</xdr:rowOff>
    </xdr:from>
    <xdr:to>
      <xdr:col>16</xdr:col>
      <xdr:colOff>466725</xdr:colOff>
      <xdr:row>24</xdr:row>
      <xdr:rowOff>185739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13570EF6-BC06-4BA0-B0B6-F5AE90FC86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14286</xdr:rowOff>
    </xdr:from>
    <xdr:to>
      <xdr:col>12</xdr:col>
      <xdr:colOff>66675</xdr:colOff>
      <xdr:row>27</xdr:row>
      <xdr:rowOff>9525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D7249F0-24D3-4BC4-A599-33B9ACA61A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76201</xdr:colOff>
      <xdr:row>3</xdr:row>
      <xdr:rowOff>0</xdr:rowOff>
    </xdr:from>
    <xdr:to>
      <xdr:col>16</xdr:col>
      <xdr:colOff>466725</xdr:colOff>
      <xdr:row>26</xdr:row>
      <xdr:rowOff>185739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2DA625B-1A56-4849-B1B8-D464332074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9"/>
  <sheetViews>
    <sheetView tabSelected="1" workbookViewId="0"/>
  </sheetViews>
  <sheetFormatPr baseColWidth="10" defaultColWidth="8.7109375" defaultRowHeight="15" x14ac:dyDescent="0.25"/>
  <cols>
    <col min="1" max="1" width="8.7109375" style="1"/>
    <col min="2" max="2" width="47.42578125" style="1" customWidth="1"/>
    <col min="3" max="3" width="11" style="1" bestFit="1" customWidth="1"/>
    <col min="4" max="4" width="11.28515625" style="1" bestFit="1" customWidth="1"/>
    <col min="5" max="5" width="13.85546875" style="1" customWidth="1"/>
    <col min="6" max="16384" width="8.7109375" style="1"/>
  </cols>
  <sheetData>
    <row r="1" spans="2:11" ht="15.75" thickBot="1" x14ac:dyDescent="0.3"/>
    <row r="2" spans="2:11" ht="15.75" thickBot="1" x14ac:dyDescent="0.3">
      <c r="B2" s="55" t="s">
        <v>83</v>
      </c>
      <c r="C2" s="56"/>
      <c r="D2" s="56"/>
      <c r="E2" s="56"/>
      <c r="F2" s="56"/>
      <c r="G2" s="57"/>
    </row>
    <row r="4" spans="2:11" x14ac:dyDescent="0.25">
      <c r="C4" s="58" t="s">
        <v>24</v>
      </c>
      <c r="D4" s="58"/>
      <c r="E4" s="58" t="s">
        <v>25</v>
      </c>
      <c r="F4" s="58"/>
      <c r="G4" s="58"/>
    </row>
    <row r="5" spans="2:11" s="2" customFormat="1" ht="43.5" customHeight="1" x14ac:dyDescent="0.25">
      <c r="B5" s="10" t="s">
        <v>0</v>
      </c>
      <c r="C5" s="10" t="s">
        <v>79</v>
      </c>
      <c r="D5" s="10" t="s">
        <v>80</v>
      </c>
      <c r="E5" s="10" t="s">
        <v>106</v>
      </c>
      <c r="F5" s="10" t="s">
        <v>81</v>
      </c>
      <c r="G5" s="10" t="s">
        <v>82</v>
      </c>
    </row>
    <row r="6" spans="2:11" x14ac:dyDescent="0.25">
      <c r="B6" s="3" t="s">
        <v>23</v>
      </c>
      <c r="C6" s="4">
        <v>362480</v>
      </c>
      <c r="D6" s="4">
        <v>-7370</v>
      </c>
      <c r="E6" s="33">
        <v>-1.5</v>
      </c>
      <c r="F6" s="33" t="s">
        <v>104</v>
      </c>
      <c r="G6" s="33">
        <v>-2.2000000000000002</v>
      </c>
    </row>
    <row r="7" spans="2:11" x14ac:dyDescent="0.25">
      <c r="B7" s="6" t="s">
        <v>26</v>
      </c>
      <c r="C7" s="4">
        <v>136990</v>
      </c>
      <c r="D7" s="4">
        <v>-4230</v>
      </c>
      <c r="E7" s="33">
        <v>-3.3</v>
      </c>
      <c r="F7" s="33" t="s">
        <v>105</v>
      </c>
      <c r="G7" s="33">
        <v>-3.7</v>
      </c>
    </row>
    <row r="8" spans="2:11" x14ac:dyDescent="0.25">
      <c r="B8" s="6" t="s">
        <v>27</v>
      </c>
      <c r="C8" s="4">
        <v>225490</v>
      </c>
      <c r="D8" s="4">
        <v>-3140</v>
      </c>
      <c r="E8" s="33">
        <v>-0.1</v>
      </c>
      <c r="F8" s="33">
        <v>-1.4</v>
      </c>
      <c r="G8" s="33">
        <v>-1.3</v>
      </c>
      <c r="J8" s="50"/>
    </row>
    <row r="9" spans="2:11" x14ac:dyDescent="0.25">
      <c r="B9" s="3" t="s">
        <v>1</v>
      </c>
      <c r="C9" s="4">
        <v>19110</v>
      </c>
      <c r="D9" s="4">
        <v>-1960</v>
      </c>
      <c r="E9" s="33">
        <v>-9.3000000000000007</v>
      </c>
      <c r="F9" s="33">
        <v>-9.3000000000000007</v>
      </c>
      <c r="G9" s="33">
        <v>-9.4</v>
      </c>
      <c r="K9" s="51"/>
    </row>
    <row r="10" spans="2:11" x14ac:dyDescent="0.25">
      <c r="B10" s="3" t="s">
        <v>28</v>
      </c>
      <c r="C10" s="4">
        <v>177320</v>
      </c>
      <c r="D10" s="4">
        <v>-30</v>
      </c>
      <c r="E10" s="33">
        <v>1.7</v>
      </c>
      <c r="F10" s="33" t="s">
        <v>103</v>
      </c>
      <c r="G10" s="33">
        <v>1.1000000000000001</v>
      </c>
    </row>
    <row r="11" spans="2:11" x14ac:dyDescent="0.25">
      <c r="B11" s="3" t="s">
        <v>2</v>
      </c>
      <c r="C11" s="4">
        <v>77510</v>
      </c>
      <c r="D11" s="4">
        <v>310</v>
      </c>
      <c r="E11" s="33">
        <v>-0.1</v>
      </c>
      <c r="F11" s="33">
        <v>0.4</v>
      </c>
      <c r="G11" s="33">
        <v>2.9</v>
      </c>
      <c r="J11" s="50"/>
      <c r="K11" s="50"/>
    </row>
    <row r="12" spans="2:11" x14ac:dyDescent="0.25">
      <c r="B12" s="3" t="s">
        <v>29</v>
      </c>
      <c r="C12" s="4">
        <v>18040</v>
      </c>
      <c r="D12" s="4">
        <v>320</v>
      </c>
      <c r="E12" s="33">
        <v>3.2</v>
      </c>
      <c r="F12" s="33">
        <v>1.8</v>
      </c>
      <c r="G12" s="33">
        <v>2.8</v>
      </c>
      <c r="K12" s="51"/>
    </row>
    <row r="13" spans="2:11" x14ac:dyDescent="0.25">
      <c r="B13" s="7" t="s">
        <v>3</v>
      </c>
      <c r="C13" s="8">
        <v>654460</v>
      </c>
      <c r="D13" s="8">
        <v>-8730</v>
      </c>
      <c r="E13" s="34" t="s">
        <v>102</v>
      </c>
      <c r="F13" s="34">
        <v>-1.3</v>
      </c>
      <c r="G13" s="34">
        <v>-0.8</v>
      </c>
    </row>
    <row r="15" spans="2:11" x14ac:dyDescent="0.25">
      <c r="B15" t="s">
        <v>109</v>
      </c>
      <c r="C15"/>
      <c r="D15"/>
      <c r="E15"/>
      <c r="F15"/>
      <c r="G15"/>
    </row>
    <row r="16" spans="2:11" x14ac:dyDescent="0.25">
      <c r="B16" t="s">
        <v>32</v>
      </c>
      <c r="C16"/>
      <c r="D16"/>
      <c r="E16"/>
      <c r="F16"/>
      <c r="G16"/>
    </row>
    <row r="17" spans="2:7" ht="15" customHeight="1" x14ac:dyDescent="0.25">
      <c r="B17" t="s">
        <v>33</v>
      </c>
      <c r="C17"/>
      <c r="D17"/>
      <c r="E17"/>
      <c r="F17"/>
      <c r="G17"/>
    </row>
    <row r="18" spans="2:7" x14ac:dyDescent="0.25">
      <c r="B18" t="s">
        <v>30</v>
      </c>
      <c r="C18"/>
      <c r="D18"/>
      <c r="E18"/>
      <c r="F18"/>
      <c r="G18"/>
    </row>
    <row r="19" spans="2:7" ht="15" customHeight="1" x14ac:dyDescent="0.25">
      <c r="B19" t="s">
        <v>31</v>
      </c>
      <c r="C19"/>
      <c r="D19"/>
      <c r="E19"/>
      <c r="F19"/>
      <c r="G19"/>
    </row>
  </sheetData>
  <mergeCells count="3">
    <mergeCell ref="B2:G2"/>
    <mergeCell ref="C4:D4"/>
    <mergeCell ref="E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4D23B-531B-4175-8CDA-9231531754D3}">
  <dimension ref="B1:Z32"/>
  <sheetViews>
    <sheetView zoomScaleNormal="100" workbookViewId="0"/>
  </sheetViews>
  <sheetFormatPr baseColWidth="10" defaultRowHeight="15" x14ac:dyDescent="0.25"/>
  <cols>
    <col min="2" max="2" width="7.5703125" bestFit="1" customWidth="1"/>
    <col min="3" max="3" width="20" bestFit="1" customWidth="1"/>
    <col min="4" max="5" width="20" customWidth="1"/>
    <col min="6" max="6" width="15.85546875" bestFit="1" customWidth="1"/>
    <col min="7" max="7" width="10.42578125" bestFit="1" customWidth="1"/>
    <col min="8" max="8" width="10.85546875" bestFit="1" customWidth="1"/>
    <col min="9" max="9" width="9.85546875" bestFit="1" customWidth="1"/>
    <col min="10" max="16" width="9.85546875" customWidth="1"/>
    <col min="17" max="17" width="20" bestFit="1" customWidth="1"/>
    <col min="18" max="19" width="13.140625" bestFit="1" customWidth="1"/>
    <col min="20" max="20" width="12.42578125" bestFit="1" customWidth="1"/>
    <col min="21" max="21" width="9.85546875" bestFit="1" customWidth="1"/>
  </cols>
  <sheetData>
    <row r="1" spans="2:26" ht="15.75" thickBot="1" x14ac:dyDescent="0.3"/>
    <row r="2" spans="2:26" ht="15" customHeight="1" thickBot="1" x14ac:dyDescent="0.3">
      <c r="B2" s="59" t="s">
        <v>68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1"/>
    </row>
    <row r="4" spans="2:26" x14ac:dyDescent="0.25">
      <c r="C4" s="52" t="s">
        <v>69</v>
      </c>
      <c r="D4" s="53"/>
      <c r="E4" s="53"/>
      <c r="F4" s="53"/>
      <c r="G4" s="53"/>
      <c r="H4" s="53"/>
      <c r="I4" s="54"/>
      <c r="J4" s="32"/>
      <c r="K4" s="32"/>
      <c r="L4" s="32"/>
      <c r="M4" s="32"/>
      <c r="N4" s="32"/>
      <c r="O4" s="32"/>
      <c r="P4" s="32"/>
      <c r="Q4" s="52" t="s">
        <v>70</v>
      </c>
      <c r="R4" s="53"/>
      <c r="S4" s="53"/>
      <c r="T4" s="53"/>
      <c r="U4" s="54"/>
      <c r="V4" s="52" t="s">
        <v>72</v>
      </c>
      <c r="W4" s="53"/>
      <c r="X4" s="53"/>
      <c r="Y4" s="53"/>
      <c r="Z4" s="54"/>
    </row>
    <row r="5" spans="2:26" ht="90" x14ac:dyDescent="0.25">
      <c r="B5" s="10" t="s">
        <v>71</v>
      </c>
      <c r="C5" s="10" t="s">
        <v>23</v>
      </c>
      <c r="D5" s="49" t="s">
        <v>113</v>
      </c>
      <c r="E5" s="49" t="s">
        <v>114</v>
      </c>
      <c r="F5" s="10" t="s">
        <v>1</v>
      </c>
      <c r="G5" s="10" t="s">
        <v>28</v>
      </c>
      <c r="H5" s="10" t="s">
        <v>2</v>
      </c>
      <c r="I5" s="10" t="s">
        <v>29</v>
      </c>
      <c r="J5" s="10" t="s">
        <v>23</v>
      </c>
      <c r="K5" s="49" t="s">
        <v>113</v>
      </c>
      <c r="L5" s="49" t="s">
        <v>114</v>
      </c>
      <c r="M5" s="10" t="s">
        <v>1</v>
      </c>
      <c r="N5" s="10" t="s">
        <v>28</v>
      </c>
      <c r="O5" s="10" t="s">
        <v>2</v>
      </c>
      <c r="P5" s="10" t="s">
        <v>29</v>
      </c>
      <c r="Q5" s="10" t="s">
        <v>23</v>
      </c>
      <c r="R5" s="10" t="s">
        <v>1</v>
      </c>
      <c r="S5" s="10" t="s">
        <v>28</v>
      </c>
      <c r="T5" s="10" t="s">
        <v>2</v>
      </c>
      <c r="U5" s="10" t="s">
        <v>29</v>
      </c>
      <c r="V5" s="10" t="s">
        <v>73</v>
      </c>
      <c r="W5" s="10" t="s">
        <v>74</v>
      </c>
      <c r="X5" s="10" t="s">
        <v>75</v>
      </c>
      <c r="Y5" s="10" t="s">
        <v>76</v>
      </c>
      <c r="Z5" s="10" t="s">
        <v>77</v>
      </c>
    </row>
    <row r="6" spans="2:26" x14ac:dyDescent="0.25">
      <c r="B6" s="10">
        <v>2010</v>
      </c>
      <c r="C6" s="26"/>
      <c r="D6" s="26"/>
      <c r="E6" s="26"/>
      <c r="F6" s="26"/>
      <c r="G6" s="26"/>
      <c r="H6" s="26"/>
      <c r="I6" s="26"/>
      <c r="J6" s="26">
        <v>445769.22</v>
      </c>
      <c r="K6" s="26">
        <v>217867</v>
      </c>
      <c r="L6" s="26">
        <v>227902</v>
      </c>
      <c r="M6" s="26">
        <v>74919.8</v>
      </c>
      <c r="N6" s="26">
        <v>140083.82</v>
      </c>
      <c r="O6" s="26">
        <v>90589.491790393018</v>
      </c>
      <c r="P6" s="26">
        <v>11667.71179039301</v>
      </c>
      <c r="Q6" s="22"/>
      <c r="R6" s="22"/>
      <c r="S6" s="22"/>
      <c r="T6" s="22"/>
      <c r="U6" s="22"/>
      <c r="V6" s="22">
        <v>100</v>
      </c>
      <c r="W6" s="22">
        <v>100</v>
      </c>
      <c r="X6" s="22">
        <v>100</v>
      </c>
      <c r="Y6" s="22">
        <v>100</v>
      </c>
      <c r="Z6" s="22">
        <v>100</v>
      </c>
    </row>
    <row r="7" spans="2:26" x14ac:dyDescent="0.25">
      <c r="B7" s="10">
        <v>2011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2:26" x14ac:dyDescent="0.25">
      <c r="B8" s="10">
        <v>2012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2:26" x14ac:dyDescent="0.25">
      <c r="B9" s="10">
        <v>2013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2:26" x14ac:dyDescent="0.25">
      <c r="B10" s="10">
        <v>2014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2:26" x14ac:dyDescent="0.25">
      <c r="B11" s="10">
        <v>2015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2:26" x14ac:dyDescent="0.25">
      <c r="B12" s="10">
        <v>2016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2:26" x14ac:dyDescent="0.25">
      <c r="B13" s="10">
        <v>2017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2:26" x14ac:dyDescent="0.25">
      <c r="B14" s="10">
        <v>2018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2:26" x14ac:dyDescent="0.25">
      <c r="B15" s="10">
        <v>2019</v>
      </c>
      <c r="C15" s="26">
        <v>394617.38855999999</v>
      </c>
      <c r="D15" s="26">
        <v>157093</v>
      </c>
      <c r="E15" s="26">
        <v>237524</v>
      </c>
      <c r="F15" s="26">
        <v>28598.48431</v>
      </c>
      <c r="G15" s="26">
        <v>163089.56963000001</v>
      </c>
      <c r="H15" s="26">
        <v>79469.2601</v>
      </c>
      <c r="I15" s="26">
        <v>15965.614149999999</v>
      </c>
      <c r="J15" s="26">
        <v>394617.38855999999</v>
      </c>
      <c r="K15" s="26">
        <v>157093</v>
      </c>
      <c r="L15" s="26">
        <v>237524</v>
      </c>
      <c r="M15" s="26">
        <v>28598.48431</v>
      </c>
      <c r="N15" s="26">
        <v>163089.56963000001</v>
      </c>
      <c r="O15" s="26">
        <v>79469.2601</v>
      </c>
      <c r="P15" s="26">
        <v>15965.614149999999</v>
      </c>
      <c r="Q15" s="31">
        <f>C15/J$6*100</f>
        <v>88.525041850130435</v>
      </c>
      <c r="R15" s="31">
        <f t="shared" ref="R15:U21" si="0">F15/M$6*100</f>
        <v>38.172131145571662</v>
      </c>
      <c r="S15" s="31">
        <f t="shared" si="0"/>
        <v>116.42284571480133</v>
      </c>
      <c r="T15" s="31">
        <f t="shared" si="0"/>
        <v>87.724589827567272</v>
      </c>
      <c r="U15" s="31">
        <f t="shared" si="0"/>
        <v>136.83586325080302</v>
      </c>
      <c r="V15" s="31">
        <v>88.525041850130435</v>
      </c>
      <c r="W15" s="31">
        <v>38.172131145571662</v>
      </c>
      <c r="X15" s="31">
        <v>116.42284571480133</v>
      </c>
      <c r="Y15" s="31">
        <v>87.724589827567272</v>
      </c>
      <c r="Z15" s="31">
        <v>136.83586325080302</v>
      </c>
    </row>
    <row r="16" spans="2:26" x14ac:dyDescent="0.25">
      <c r="B16" s="10">
        <v>2020</v>
      </c>
      <c r="C16" s="26">
        <v>391150.79</v>
      </c>
      <c r="D16" s="26">
        <v>155254</v>
      </c>
      <c r="E16" s="26">
        <v>235896</v>
      </c>
      <c r="F16" s="26">
        <v>27284.11</v>
      </c>
      <c r="G16" s="26">
        <v>164695.13</v>
      </c>
      <c r="H16" s="26">
        <v>75646.14</v>
      </c>
      <c r="I16" s="26">
        <v>16116.71578994395</v>
      </c>
      <c r="J16" s="26"/>
      <c r="K16" s="26"/>
      <c r="L16" s="26"/>
      <c r="M16" s="26"/>
      <c r="N16" s="26"/>
      <c r="O16" s="26"/>
      <c r="P16" s="26"/>
      <c r="Q16" s="31">
        <f t="shared" ref="Q16:Q21" si="1">C16/J$6*100</f>
        <v>87.747375200109161</v>
      </c>
      <c r="R16" s="31">
        <f t="shared" si="0"/>
        <v>36.417756053806869</v>
      </c>
      <c r="S16" s="31">
        <f t="shared" si="0"/>
        <v>117.5689883385533</v>
      </c>
      <c r="T16" s="31">
        <f t="shared" si="0"/>
        <v>83.504320981324071</v>
      </c>
      <c r="U16" s="31">
        <f t="shared" si="0"/>
        <v>138.13090415221066</v>
      </c>
      <c r="V16" s="31"/>
      <c r="W16" s="31"/>
      <c r="X16" s="31"/>
      <c r="Y16" s="31"/>
      <c r="Z16" s="31"/>
    </row>
    <row r="17" spans="2:26" x14ac:dyDescent="0.25">
      <c r="B17" s="10">
        <v>2021</v>
      </c>
      <c r="C17" s="26">
        <v>387039.64746000001</v>
      </c>
      <c r="D17" s="26">
        <v>153115</v>
      </c>
      <c r="E17" s="26">
        <v>233925</v>
      </c>
      <c r="F17" s="26">
        <v>25635.86995</v>
      </c>
      <c r="G17" s="26">
        <v>171483.42236999999</v>
      </c>
      <c r="H17" s="26">
        <v>71115.806710000004</v>
      </c>
      <c r="I17" s="26">
        <v>16596.058219999999</v>
      </c>
      <c r="J17" s="26"/>
      <c r="K17" s="26"/>
      <c r="L17" s="26"/>
      <c r="M17" s="26"/>
      <c r="N17" s="26"/>
      <c r="O17" s="26"/>
      <c r="P17" s="26"/>
      <c r="Q17" s="31">
        <f t="shared" si="1"/>
        <v>86.825117144696534</v>
      </c>
      <c r="R17" s="31">
        <f t="shared" si="0"/>
        <v>34.217750114122033</v>
      </c>
      <c r="S17" s="31">
        <f t="shared" si="0"/>
        <v>122.41486730587442</v>
      </c>
      <c r="T17" s="31">
        <f t="shared" si="0"/>
        <v>78.503373078357214</v>
      </c>
      <c r="U17" s="31">
        <f t="shared" si="0"/>
        <v>142.23918552449078</v>
      </c>
      <c r="V17" s="31"/>
      <c r="W17" s="31"/>
      <c r="X17" s="31"/>
      <c r="Y17" s="31"/>
      <c r="Z17" s="31"/>
    </row>
    <row r="18" spans="2:26" x14ac:dyDescent="0.25">
      <c r="B18" s="10">
        <v>2022</v>
      </c>
      <c r="C18" s="26">
        <v>383180.24673000001</v>
      </c>
      <c r="D18" s="26">
        <v>151421</v>
      </c>
      <c r="E18" s="26">
        <v>231759</v>
      </c>
      <c r="F18" s="26">
        <v>23407.282459999999</v>
      </c>
      <c r="G18" s="26">
        <v>176897.81607999999</v>
      </c>
      <c r="H18" s="26">
        <v>78637.97365</v>
      </c>
      <c r="I18" s="26">
        <v>18052.535800000001</v>
      </c>
      <c r="J18" s="26"/>
      <c r="K18" s="26"/>
      <c r="L18" s="26"/>
      <c r="M18" s="26"/>
      <c r="N18" s="26"/>
      <c r="O18" s="26"/>
      <c r="P18" s="26"/>
      <c r="Q18" s="31">
        <f t="shared" si="1"/>
        <v>85.959332663210802</v>
      </c>
      <c r="R18" s="31">
        <f t="shared" si="0"/>
        <v>31.243119255523904</v>
      </c>
      <c r="S18" s="31">
        <f t="shared" si="0"/>
        <v>126.27997728788375</v>
      </c>
      <c r="T18" s="31">
        <f t="shared" si="0"/>
        <v>86.80694868225271</v>
      </c>
      <c r="U18" s="31">
        <f t="shared" si="0"/>
        <v>154.72216081703479</v>
      </c>
      <c r="V18" s="31"/>
      <c r="W18" s="31"/>
      <c r="X18" s="31"/>
      <c r="Y18" s="31"/>
      <c r="Z18" s="31"/>
    </row>
    <row r="19" spans="2:26" x14ac:dyDescent="0.25">
      <c r="B19" s="10">
        <v>2023</v>
      </c>
      <c r="C19" s="26">
        <v>369850.30651000002</v>
      </c>
      <c r="D19" s="26">
        <v>141225</v>
      </c>
      <c r="E19" s="26">
        <v>228626</v>
      </c>
      <c r="F19" s="26">
        <v>21065.07358</v>
      </c>
      <c r="G19" s="26">
        <v>177352.69503999999</v>
      </c>
      <c r="H19" s="26">
        <v>77195.524850000002</v>
      </c>
      <c r="I19" s="26">
        <v>17724.063630000001</v>
      </c>
      <c r="J19" s="26"/>
      <c r="K19" s="26"/>
      <c r="L19" s="26"/>
      <c r="M19" s="26"/>
      <c r="N19" s="26"/>
      <c r="O19" s="26"/>
      <c r="P19" s="26"/>
      <c r="Q19" s="31">
        <f t="shared" si="1"/>
        <v>82.969009504514474</v>
      </c>
      <c r="R19" s="31">
        <f t="shared" si="0"/>
        <v>28.116831037989957</v>
      </c>
      <c r="S19" s="31">
        <f t="shared" si="0"/>
        <v>126.60469641675962</v>
      </c>
      <c r="T19" s="31">
        <f t="shared" si="0"/>
        <v>85.214657157604847</v>
      </c>
      <c r="U19" s="31">
        <f t="shared" si="0"/>
        <v>151.90693726762848</v>
      </c>
      <c r="V19" s="31"/>
      <c r="W19" s="31"/>
      <c r="X19" s="31"/>
      <c r="Y19" s="31"/>
      <c r="Z19" s="31"/>
    </row>
    <row r="20" spans="2:26" x14ac:dyDescent="0.25">
      <c r="B20" s="10">
        <v>2024</v>
      </c>
      <c r="C20" s="26">
        <v>362480</v>
      </c>
      <c r="D20" s="26">
        <v>136995</v>
      </c>
      <c r="E20" s="26">
        <v>225485</v>
      </c>
      <c r="F20" s="26">
        <v>19110</v>
      </c>
      <c r="G20" s="26">
        <v>177320</v>
      </c>
      <c r="H20" s="26">
        <v>77510</v>
      </c>
      <c r="I20" s="26">
        <v>18040</v>
      </c>
      <c r="J20" s="26"/>
      <c r="K20" s="26"/>
      <c r="L20" s="26"/>
      <c r="M20" s="26"/>
      <c r="N20" s="26"/>
      <c r="O20" s="26"/>
      <c r="P20" s="26"/>
      <c r="Q20" s="31">
        <f t="shared" si="1"/>
        <v>81.315618875614618</v>
      </c>
      <c r="R20" s="31">
        <f t="shared" si="0"/>
        <v>25.50727578023433</v>
      </c>
      <c r="S20" s="31">
        <f t="shared" si="0"/>
        <v>126.58135679052727</v>
      </c>
      <c r="T20" s="31">
        <f t="shared" si="0"/>
        <v>85.561800235443982</v>
      </c>
      <c r="U20" s="31">
        <f t="shared" si="0"/>
        <v>154.61472072745076</v>
      </c>
      <c r="V20" s="31"/>
      <c r="W20" s="31"/>
      <c r="X20" s="31"/>
      <c r="Y20" s="31"/>
      <c r="Z20" s="31"/>
    </row>
    <row r="21" spans="2:26" ht="30" x14ac:dyDescent="0.25">
      <c r="B21" s="10" t="s">
        <v>84</v>
      </c>
      <c r="C21" s="47">
        <v>354440</v>
      </c>
      <c r="D21" s="47">
        <v>131899</v>
      </c>
      <c r="E21" s="47">
        <v>222541</v>
      </c>
      <c r="F21" s="47">
        <v>17310</v>
      </c>
      <c r="G21" s="47">
        <v>179280</v>
      </c>
      <c r="H21" s="47">
        <v>79750</v>
      </c>
      <c r="I21" s="47">
        <v>18550</v>
      </c>
      <c r="J21" s="26"/>
      <c r="K21" s="26"/>
      <c r="L21" s="26"/>
      <c r="M21" s="26"/>
      <c r="N21" s="26"/>
      <c r="O21" s="26"/>
      <c r="P21" s="26"/>
      <c r="Q21" s="31">
        <f t="shared" si="1"/>
        <v>79.511995018408854</v>
      </c>
      <c r="R21" s="31">
        <f t="shared" si="0"/>
        <v>23.104706632959509</v>
      </c>
      <c r="S21" s="31">
        <f t="shared" si="0"/>
        <v>127.98051909206929</v>
      </c>
      <c r="T21" s="31">
        <f t="shared" si="0"/>
        <v>88.034493210897409</v>
      </c>
      <c r="U21" s="31">
        <f t="shared" si="0"/>
        <v>158.98575773249513</v>
      </c>
      <c r="V21" s="31"/>
      <c r="W21" s="31"/>
      <c r="X21" s="31"/>
      <c r="Y21" s="31"/>
      <c r="Z21" s="31"/>
    </row>
    <row r="22" spans="2:26" x14ac:dyDescent="0.25">
      <c r="B22" s="38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2:26" x14ac:dyDescent="0.25">
      <c r="B23" t="s">
        <v>109</v>
      </c>
    </row>
    <row r="24" spans="2:26" x14ac:dyDescent="0.25">
      <c r="B24" t="s">
        <v>32</v>
      </c>
    </row>
    <row r="25" spans="2:26" x14ac:dyDescent="0.25">
      <c r="B25" t="s">
        <v>33</v>
      </c>
    </row>
    <row r="26" spans="2:26" x14ac:dyDescent="0.25">
      <c r="B26" t="s">
        <v>30</v>
      </c>
    </row>
    <row r="27" spans="2:26" x14ac:dyDescent="0.25">
      <c r="B27" t="s">
        <v>31</v>
      </c>
    </row>
    <row r="32" spans="2:26" x14ac:dyDescent="0.25">
      <c r="J32" s="35"/>
      <c r="K32" s="35"/>
      <c r="L32" s="35"/>
      <c r="M32" s="35"/>
      <c r="N32" s="35"/>
      <c r="O32" s="35"/>
      <c r="P32" s="35"/>
    </row>
  </sheetData>
  <mergeCells count="4">
    <mergeCell ref="V4:Z4"/>
    <mergeCell ref="C4:I4"/>
    <mergeCell ref="Q4:U4"/>
    <mergeCell ref="B2:U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A9966-7083-49CE-AD0C-18735D496DB5}">
  <dimension ref="B1:D23"/>
  <sheetViews>
    <sheetView workbookViewId="0"/>
  </sheetViews>
  <sheetFormatPr baseColWidth="10" defaultColWidth="10.85546875" defaultRowHeight="15" x14ac:dyDescent="0.25"/>
  <cols>
    <col min="1" max="1" width="10.85546875" style="1"/>
    <col min="2" max="2" width="50.7109375" style="1" customWidth="1"/>
    <col min="3" max="3" width="26.42578125" style="1" customWidth="1"/>
    <col min="4" max="4" width="20.140625" style="1" customWidth="1"/>
    <col min="5" max="16384" width="10.85546875" style="1"/>
  </cols>
  <sheetData>
    <row r="1" spans="2:4" ht="15.75" thickBot="1" x14ac:dyDescent="0.3"/>
    <row r="2" spans="2:4" ht="15" customHeight="1" thickBot="1" x14ac:dyDescent="0.3">
      <c r="B2" s="59" t="s">
        <v>85</v>
      </c>
      <c r="C2" s="60"/>
      <c r="D2" s="61"/>
    </row>
    <row r="4" spans="2:4" x14ac:dyDescent="0.25">
      <c r="B4" s="10" t="s">
        <v>4</v>
      </c>
      <c r="C4" s="10" t="s">
        <v>86</v>
      </c>
      <c r="D4" s="10" t="s">
        <v>87</v>
      </c>
    </row>
    <row r="5" spans="2:4" x14ac:dyDescent="0.25">
      <c r="B5" s="3" t="s">
        <v>45</v>
      </c>
      <c r="C5" s="16">
        <v>6.0000000000000001E-3</v>
      </c>
      <c r="D5" s="4">
        <v>11600</v>
      </c>
    </row>
    <row r="6" spans="2:4" x14ac:dyDescent="0.25">
      <c r="B6" s="3" t="s">
        <v>44</v>
      </c>
      <c r="C6" s="16">
        <v>5.0000000000000001E-3</v>
      </c>
      <c r="D6" s="4">
        <v>19070</v>
      </c>
    </row>
    <row r="7" spans="2:4" x14ac:dyDescent="0.25">
      <c r="B7" s="3" t="s">
        <v>36</v>
      </c>
      <c r="C7" s="16">
        <v>3.0000000000000001E-3</v>
      </c>
      <c r="D7" s="4">
        <v>39480</v>
      </c>
    </row>
    <row r="8" spans="2:4" x14ac:dyDescent="0.25">
      <c r="B8" s="3" t="s">
        <v>46</v>
      </c>
      <c r="C8" s="16">
        <v>-3.0000000000000001E-3</v>
      </c>
      <c r="D8" s="4">
        <v>18170</v>
      </c>
    </row>
    <row r="9" spans="2:4" x14ac:dyDescent="0.25">
      <c r="B9" s="3" t="s">
        <v>35</v>
      </c>
      <c r="C9" s="16">
        <v>-6.0000000000000001E-3</v>
      </c>
      <c r="D9" s="4">
        <v>52070</v>
      </c>
    </row>
    <row r="10" spans="2:4" x14ac:dyDescent="0.25">
      <c r="B10" s="3" t="s">
        <v>43</v>
      </c>
      <c r="C10" s="16">
        <v>-8.0000000000000002E-3</v>
      </c>
      <c r="D10" s="4">
        <v>29420</v>
      </c>
    </row>
    <row r="11" spans="2:4" x14ac:dyDescent="0.25">
      <c r="B11" s="3" t="s">
        <v>37</v>
      </c>
      <c r="C11" s="16">
        <v>-9.0000000000000011E-3</v>
      </c>
      <c r="D11" s="4">
        <v>28630</v>
      </c>
    </row>
    <row r="12" spans="2:4" x14ac:dyDescent="0.25">
      <c r="B12" s="3" t="s">
        <v>40</v>
      </c>
      <c r="C12" s="16">
        <v>-9.0000000000000011E-3</v>
      </c>
      <c r="D12" s="4">
        <v>72890</v>
      </c>
    </row>
    <row r="13" spans="2:4" x14ac:dyDescent="0.25">
      <c r="B13" s="3" t="s">
        <v>47</v>
      </c>
      <c r="C13" s="16">
        <v>-1.1000000000000001E-2</v>
      </c>
      <c r="D13" s="4">
        <v>8000</v>
      </c>
    </row>
    <row r="14" spans="2:4" x14ac:dyDescent="0.25">
      <c r="B14" s="3" t="s">
        <v>48</v>
      </c>
      <c r="C14" s="16">
        <v>-1.1000000000000001E-2</v>
      </c>
      <c r="D14" s="4">
        <v>73550</v>
      </c>
    </row>
    <row r="15" spans="2:4" x14ac:dyDescent="0.25">
      <c r="B15" s="7" t="s">
        <v>5</v>
      </c>
      <c r="C15" s="16">
        <v>-1.3000000000000001E-2</v>
      </c>
      <c r="D15" s="4"/>
    </row>
    <row r="16" spans="2:4" x14ac:dyDescent="0.25">
      <c r="B16" s="3" t="s">
        <v>42</v>
      </c>
      <c r="C16" s="16">
        <v>-1.4999999999999999E-2</v>
      </c>
      <c r="D16" s="4">
        <v>15880</v>
      </c>
    </row>
    <row r="17" spans="2:4" x14ac:dyDescent="0.25">
      <c r="B17" s="3" t="s">
        <v>39</v>
      </c>
      <c r="C17" s="16">
        <v>-1.6E-2</v>
      </c>
      <c r="D17" s="4">
        <v>39730</v>
      </c>
    </row>
    <row r="18" spans="2:4" x14ac:dyDescent="0.25">
      <c r="B18" s="3" t="s">
        <v>34</v>
      </c>
      <c r="C18" s="16">
        <v>-2.1000000000000001E-2</v>
      </c>
      <c r="D18" s="4">
        <v>62400</v>
      </c>
    </row>
    <row r="19" spans="2:4" x14ac:dyDescent="0.25">
      <c r="B19" s="3" t="s">
        <v>41</v>
      </c>
      <c r="C19" s="16">
        <v>-2.1000000000000001E-2</v>
      </c>
      <c r="D19" s="4">
        <v>55100</v>
      </c>
    </row>
    <row r="20" spans="2:4" x14ac:dyDescent="0.25">
      <c r="B20" s="3" t="s">
        <v>38</v>
      </c>
      <c r="C20" s="16">
        <v>-2.4E-2</v>
      </c>
      <c r="D20" s="4">
        <v>127160</v>
      </c>
    </row>
    <row r="22" spans="2:4" x14ac:dyDescent="0.25">
      <c r="B22" t="s">
        <v>108</v>
      </c>
    </row>
    <row r="23" spans="2:4" x14ac:dyDescent="0.25">
      <c r="B23" t="s">
        <v>31</v>
      </c>
    </row>
  </sheetData>
  <mergeCells count="1">
    <mergeCell ref="B2:D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ED781-4626-4E1E-BDE5-EE9797EEEEC6}">
  <dimension ref="B1:G26"/>
  <sheetViews>
    <sheetView workbookViewId="0"/>
  </sheetViews>
  <sheetFormatPr baseColWidth="10" defaultRowHeight="15" x14ac:dyDescent="0.25"/>
  <cols>
    <col min="2" max="2" width="47.140625" customWidth="1"/>
    <col min="5" max="5" width="14.85546875" customWidth="1"/>
  </cols>
  <sheetData>
    <row r="1" spans="2:7" ht="15.75" thickBot="1" x14ac:dyDescent="0.3"/>
    <row r="2" spans="2:7" ht="15.75" thickBot="1" x14ac:dyDescent="0.3">
      <c r="B2" s="55" t="s">
        <v>88</v>
      </c>
      <c r="C2" s="56"/>
      <c r="D2" s="56"/>
      <c r="E2" s="56"/>
      <c r="F2" s="56"/>
      <c r="G2" s="57"/>
    </row>
    <row r="4" spans="2:7" x14ac:dyDescent="0.25">
      <c r="B4" s="1"/>
      <c r="C4" s="58" t="s">
        <v>24</v>
      </c>
      <c r="D4" s="58"/>
      <c r="E4" s="58" t="s">
        <v>25</v>
      </c>
      <c r="F4" s="58"/>
      <c r="G4" s="58"/>
    </row>
    <row r="5" spans="2:7" ht="45" x14ac:dyDescent="0.25">
      <c r="B5" s="10" t="s">
        <v>4</v>
      </c>
      <c r="C5" s="10" t="s">
        <v>79</v>
      </c>
      <c r="D5" s="10" t="s">
        <v>80</v>
      </c>
      <c r="E5" s="10" t="s">
        <v>106</v>
      </c>
      <c r="F5" s="10" t="s">
        <v>81</v>
      </c>
      <c r="G5" s="10" t="s">
        <v>82</v>
      </c>
    </row>
    <row r="6" spans="2:7" x14ac:dyDescent="0.25">
      <c r="B6" s="3" t="s">
        <v>34</v>
      </c>
      <c r="C6" s="4">
        <v>62400</v>
      </c>
      <c r="D6" s="4">
        <v>-1340</v>
      </c>
      <c r="E6" s="33">
        <v>-1.8</v>
      </c>
      <c r="F6" s="33">
        <v>-2.1</v>
      </c>
      <c r="G6" s="33">
        <v>-2.6</v>
      </c>
    </row>
    <row r="7" spans="2:7" x14ac:dyDescent="0.25">
      <c r="B7" s="3" t="s">
        <v>35</v>
      </c>
      <c r="C7" s="4">
        <v>52070</v>
      </c>
      <c r="D7" s="4">
        <v>-330</v>
      </c>
      <c r="E7" s="33">
        <v>0.4</v>
      </c>
      <c r="F7" s="33">
        <v>-0.6</v>
      </c>
      <c r="G7" s="33">
        <v>-1.3</v>
      </c>
    </row>
    <row r="8" spans="2:7" x14ac:dyDescent="0.25">
      <c r="B8" s="3" t="s">
        <v>36</v>
      </c>
      <c r="C8" s="4">
        <v>39480</v>
      </c>
      <c r="D8" s="4">
        <v>110</v>
      </c>
      <c r="E8" s="33">
        <v>3.8</v>
      </c>
      <c r="F8" s="33">
        <v>0.3</v>
      </c>
      <c r="G8" s="33">
        <v>0.7</v>
      </c>
    </row>
    <row r="9" spans="2:7" x14ac:dyDescent="0.25">
      <c r="B9" s="3" t="s">
        <v>37</v>
      </c>
      <c r="C9" s="4">
        <v>28630</v>
      </c>
      <c r="D9" s="4">
        <v>-270</v>
      </c>
      <c r="E9" s="33">
        <v>-1.2</v>
      </c>
      <c r="F9" s="33">
        <v>-0.9</v>
      </c>
      <c r="G9" s="33">
        <v>-1.2</v>
      </c>
    </row>
    <row r="10" spans="2:7" x14ac:dyDescent="0.25">
      <c r="B10" s="3" t="s">
        <v>38</v>
      </c>
      <c r="C10" s="4">
        <v>127160</v>
      </c>
      <c r="D10" s="4">
        <v>-3140</v>
      </c>
      <c r="E10" s="33">
        <v>-0.3</v>
      </c>
      <c r="F10" s="33">
        <v>-2.4</v>
      </c>
      <c r="G10" s="33">
        <v>-0.2</v>
      </c>
    </row>
    <row r="11" spans="2:7" x14ac:dyDescent="0.25">
      <c r="B11" s="3" t="s">
        <v>39</v>
      </c>
      <c r="C11" s="4">
        <v>39730</v>
      </c>
      <c r="D11" s="4">
        <v>-660</v>
      </c>
      <c r="E11" s="33">
        <v>0.6</v>
      </c>
      <c r="F11" s="33">
        <v>-1.6</v>
      </c>
      <c r="G11" s="33">
        <v>2.1</v>
      </c>
    </row>
    <row r="12" spans="2:7" x14ac:dyDescent="0.25">
      <c r="B12" s="3" t="s">
        <v>40</v>
      </c>
      <c r="C12" s="4">
        <v>72890</v>
      </c>
      <c r="D12" s="4">
        <v>-640</v>
      </c>
      <c r="E12" s="33">
        <v>-1.9</v>
      </c>
      <c r="F12" s="33">
        <v>-0.9</v>
      </c>
      <c r="G12" s="33">
        <v>-0.8</v>
      </c>
    </row>
    <row r="13" spans="2:7" x14ac:dyDescent="0.25">
      <c r="B13" s="3" t="s">
        <v>41</v>
      </c>
      <c r="C13" s="4">
        <v>55100</v>
      </c>
      <c r="D13" s="4">
        <v>-1180</v>
      </c>
      <c r="E13" s="33">
        <v>-1.7</v>
      </c>
      <c r="F13" s="33">
        <v>-2.1</v>
      </c>
      <c r="G13" s="33">
        <v>-2.5</v>
      </c>
    </row>
    <row r="14" spans="2:7" x14ac:dyDescent="0.25">
      <c r="B14" s="3" t="s">
        <v>42</v>
      </c>
      <c r="C14" s="4">
        <v>15880</v>
      </c>
      <c r="D14" s="4">
        <v>-230</v>
      </c>
      <c r="E14" s="33" t="s">
        <v>104</v>
      </c>
      <c r="F14" s="33">
        <v>-1.5</v>
      </c>
      <c r="G14" s="33">
        <v>-1.5</v>
      </c>
    </row>
    <row r="15" spans="2:7" x14ac:dyDescent="0.25">
      <c r="B15" s="3" t="s">
        <v>43</v>
      </c>
      <c r="C15" s="4">
        <v>29420</v>
      </c>
      <c r="D15" s="4">
        <v>-220</v>
      </c>
      <c r="E15" s="33">
        <v>-1.1000000000000001</v>
      </c>
      <c r="F15" s="33">
        <v>-0.8</v>
      </c>
      <c r="G15" s="33">
        <v>-0.9</v>
      </c>
    </row>
    <row r="16" spans="2:7" x14ac:dyDescent="0.25">
      <c r="B16" s="3" t="s">
        <v>44</v>
      </c>
      <c r="C16" s="4">
        <v>19070</v>
      </c>
      <c r="D16" s="4">
        <v>100</v>
      </c>
      <c r="E16" s="33">
        <v>-2</v>
      </c>
      <c r="F16" s="33">
        <v>0.5</v>
      </c>
      <c r="G16" s="33">
        <v>1.7</v>
      </c>
    </row>
    <row r="17" spans="2:7" x14ac:dyDescent="0.25">
      <c r="B17" s="3" t="s">
        <v>45</v>
      </c>
      <c r="C17" s="4">
        <v>11600</v>
      </c>
      <c r="D17" s="4">
        <v>70</v>
      </c>
      <c r="E17" s="33">
        <v>-1.3</v>
      </c>
      <c r="F17" s="33">
        <v>0.6</v>
      </c>
      <c r="G17" s="33">
        <v>-1.3</v>
      </c>
    </row>
    <row r="18" spans="2:7" x14ac:dyDescent="0.25">
      <c r="B18" s="3" t="s">
        <v>46</v>
      </c>
      <c r="C18" s="4">
        <v>18170</v>
      </c>
      <c r="D18" s="4">
        <v>-60</v>
      </c>
      <c r="E18" s="33">
        <v>-2.5</v>
      </c>
      <c r="F18" s="33">
        <v>-0.3</v>
      </c>
      <c r="G18" s="33">
        <v>-1.9</v>
      </c>
    </row>
    <row r="19" spans="2:7" x14ac:dyDescent="0.25">
      <c r="B19" s="3" t="s">
        <v>47</v>
      </c>
      <c r="C19" s="4">
        <v>8000</v>
      </c>
      <c r="D19" s="4">
        <v>-90</v>
      </c>
      <c r="E19" s="33">
        <v>-4.2</v>
      </c>
      <c r="F19" s="33">
        <v>-1.1000000000000001</v>
      </c>
      <c r="G19" s="33">
        <v>-1.8</v>
      </c>
    </row>
    <row r="20" spans="2:7" x14ac:dyDescent="0.25">
      <c r="B20" s="3" t="s">
        <v>48</v>
      </c>
      <c r="C20" s="4">
        <v>73550</v>
      </c>
      <c r="D20" s="4">
        <v>-830</v>
      </c>
      <c r="E20" s="33">
        <v>-1.7</v>
      </c>
      <c r="F20" s="33">
        <v>-1.1000000000000001</v>
      </c>
      <c r="G20" s="33">
        <v>-0.7</v>
      </c>
    </row>
    <row r="21" spans="2:7" x14ac:dyDescent="0.25">
      <c r="B21" s="7" t="s">
        <v>115</v>
      </c>
      <c r="C21" s="8">
        <v>654460</v>
      </c>
      <c r="D21" s="8">
        <v>-8730</v>
      </c>
      <c r="E21" s="34" t="s">
        <v>102</v>
      </c>
      <c r="F21" s="34">
        <v>-1.3</v>
      </c>
      <c r="G21" s="34">
        <v>-0.8</v>
      </c>
    </row>
    <row r="23" spans="2:7" x14ac:dyDescent="0.25">
      <c r="B23" t="s">
        <v>108</v>
      </c>
    </row>
    <row r="24" spans="2:7" x14ac:dyDescent="0.25">
      <c r="B24" t="s">
        <v>30</v>
      </c>
    </row>
    <row r="25" spans="2:7" ht="15.75" customHeight="1" x14ac:dyDescent="0.25">
      <c r="B25" t="s">
        <v>31</v>
      </c>
    </row>
    <row r="26" spans="2:7" x14ac:dyDescent="0.25">
      <c r="B26" t="s">
        <v>116</v>
      </c>
    </row>
  </sheetData>
  <mergeCells count="3">
    <mergeCell ref="B2:G2"/>
    <mergeCell ref="C4:D4"/>
    <mergeCell ref="E4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813B7-5729-410B-B9C8-E89C2F12F83C}">
  <dimension ref="B1:G26"/>
  <sheetViews>
    <sheetView workbookViewId="0"/>
  </sheetViews>
  <sheetFormatPr baseColWidth="10" defaultRowHeight="15" x14ac:dyDescent="0.25"/>
  <cols>
    <col min="2" max="2" width="41.42578125" customWidth="1"/>
    <col min="3" max="3" width="13.42578125" customWidth="1"/>
    <col min="4" max="4" width="18.42578125" customWidth="1"/>
    <col min="5" max="5" width="10.5703125" customWidth="1"/>
    <col min="6" max="6" width="17" customWidth="1"/>
    <col min="7" max="7" width="16.5703125" customWidth="1"/>
  </cols>
  <sheetData>
    <row r="1" spans="2:7" ht="15.75" thickBot="1" x14ac:dyDescent="0.3"/>
    <row r="2" spans="2:7" ht="15.75" thickBot="1" x14ac:dyDescent="0.3">
      <c r="B2" s="55" t="s">
        <v>90</v>
      </c>
      <c r="C2" s="56"/>
      <c r="D2" s="56"/>
      <c r="E2" s="56"/>
      <c r="F2" s="56"/>
      <c r="G2" s="57"/>
    </row>
    <row r="4" spans="2:7" ht="14.45" customHeight="1" x14ac:dyDescent="0.25">
      <c r="C4" s="62" t="s">
        <v>21</v>
      </c>
      <c r="D4" s="63"/>
      <c r="E4" s="62" t="s">
        <v>63</v>
      </c>
      <c r="F4" s="64"/>
      <c r="G4" s="63"/>
    </row>
    <row r="5" spans="2:7" ht="30" x14ac:dyDescent="0.25">
      <c r="B5" s="10" t="s">
        <v>4</v>
      </c>
      <c r="C5" s="10" t="s">
        <v>89</v>
      </c>
      <c r="D5" s="10" t="s">
        <v>91</v>
      </c>
      <c r="E5" s="10" t="s">
        <v>89</v>
      </c>
      <c r="F5" s="10" t="s">
        <v>91</v>
      </c>
      <c r="G5" s="10" t="s">
        <v>66</v>
      </c>
    </row>
    <row r="6" spans="2:7" x14ac:dyDescent="0.25">
      <c r="B6" s="22" t="s">
        <v>34</v>
      </c>
      <c r="C6" s="26">
        <v>57050</v>
      </c>
      <c r="D6" s="39">
        <v>-2.5452681926887544</v>
      </c>
      <c r="E6" s="26">
        <v>5350</v>
      </c>
      <c r="F6" s="28">
        <v>3</v>
      </c>
      <c r="G6" s="28">
        <v>8.5737179487179489</v>
      </c>
    </row>
    <row r="7" spans="2:7" x14ac:dyDescent="0.25">
      <c r="B7" s="22" t="s">
        <v>35</v>
      </c>
      <c r="C7" s="26">
        <v>44700</v>
      </c>
      <c r="D7" s="39">
        <v>-1.1717886358611596</v>
      </c>
      <c r="E7" s="26">
        <v>7360</v>
      </c>
      <c r="F7" s="28">
        <v>2.7</v>
      </c>
      <c r="G7" s="28">
        <v>14.137533615059546</v>
      </c>
    </row>
    <row r="8" spans="2:7" x14ac:dyDescent="0.25">
      <c r="B8" s="22" t="s">
        <v>36</v>
      </c>
      <c r="C8" s="26">
        <v>27240</v>
      </c>
      <c r="D8" s="39">
        <v>-0.36576444769568228</v>
      </c>
      <c r="E8" s="26">
        <v>12240</v>
      </c>
      <c r="F8" s="28">
        <v>1.8</v>
      </c>
      <c r="G8" s="28">
        <v>31.003039513677813</v>
      </c>
    </row>
    <row r="9" spans="2:7" x14ac:dyDescent="0.25">
      <c r="B9" s="22" t="s">
        <v>37</v>
      </c>
      <c r="C9" s="26">
        <v>22980</v>
      </c>
      <c r="D9" s="39">
        <v>-0.77720207253886286</v>
      </c>
      <c r="E9" s="26">
        <v>5650</v>
      </c>
      <c r="F9" s="28">
        <v>-1.7</v>
      </c>
      <c r="G9" s="28">
        <v>19.734544184421935</v>
      </c>
    </row>
    <row r="10" spans="2:7" x14ac:dyDescent="0.25">
      <c r="B10" s="22" t="s">
        <v>38</v>
      </c>
      <c r="C10" s="26">
        <v>97920</v>
      </c>
      <c r="D10" s="39">
        <v>-2.7123695976154938</v>
      </c>
      <c r="E10" s="26">
        <v>29250</v>
      </c>
      <c r="F10" s="28">
        <v>-1.4</v>
      </c>
      <c r="G10" s="28">
        <v>23.000707714083511</v>
      </c>
    </row>
    <row r="11" spans="2:7" x14ac:dyDescent="0.25">
      <c r="B11" s="22" t="s">
        <v>39</v>
      </c>
      <c r="C11" s="26">
        <v>22660</v>
      </c>
      <c r="D11" s="39">
        <v>-2.6214009454232912</v>
      </c>
      <c r="E11" s="26">
        <v>17080</v>
      </c>
      <c r="F11" s="28">
        <v>-0.3</v>
      </c>
      <c r="G11" s="28">
        <v>42.979365878208355</v>
      </c>
    </row>
    <row r="12" spans="2:7" x14ac:dyDescent="0.25">
      <c r="B12" s="22" t="s">
        <v>40</v>
      </c>
      <c r="C12" s="26">
        <v>69160</v>
      </c>
      <c r="D12" s="39">
        <v>-1.2846131886954049</v>
      </c>
      <c r="E12" s="26">
        <v>3730</v>
      </c>
      <c r="F12" s="28">
        <v>7.5</v>
      </c>
      <c r="G12" s="28">
        <v>5.1173000411579093</v>
      </c>
    </row>
    <row r="13" spans="2:7" x14ac:dyDescent="0.25">
      <c r="B13" s="22" t="s">
        <v>41</v>
      </c>
      <c r="C13" s="26">
        <v>53470</v>
      </c>
      <c r="D13" s="39">
        <v>-2.2843567251461971</v>
      </c>
      <c r="E13" s="26">
        <v>1630</v>
      </c>
      <c r="F13" s="28">
        <v>4.7</v>
      </c>
      <c r="G13" s="28">
        <v>2.958257713248639</v>
      </c>
    </row>
    <row r="14" spans="2:7" x14ac:dyDescent="0.25">
      <c r="B14" s="22" t="s">
        <v>42</v>
      </c>
      <c r="C14" s="26">
        <v>15320</v>
      </c>
      <c r="D14" s="39">
        <v>-1.6688061617458283</v>
      </c>
      <c r="E14" s="26">
        <v>560</v>
      </c>
      <c r="F14" s="28">
        <v>5.5</v>
      </c>
      <c r="G14" s="28">
        <v>3.5264483627204029</v>
      </c>
    </row>
    <row r="15" spans="2:7" x14ac:dyDescent="0.25">
      <c r="B15" s="22" t="s">
        <v>43</v>
      </c>
      <c r="C15" s="26">
        <v>28050</v>
      </c>
      <c r="D15" s="39">
        <v>-0.98835157077302727</v>
      </c>
      <c r="E15" s="26">
        <v>1380</v>
      </c>
      <c r="F15" s="28">
        <v>4.8</v>
      </c>
      <c r="G15" s="28">
        <v>4.6890927624872578</v>
      </c>
    </row>
    <row r="16" spans="2:7" x14ac:dyDescent="0.25">
      <c r="B16" s="22" t="s">
        <v>44</v>
      </c>
      <c r="C16" s="26">
        <v>18320</v>
      </c>
      <c r="D16" s="39">
        <v>0.54884742041712009</v>
      </c>
      <c r="E16" s="26">
        <v>750</v>
      </c>
      <c r="F16" s="28">
        <v>-0.9</v>
      </c>
      <c r="G16" s="28">
        <v>3.9328788673308863</v>
      </c>
    </row>
    <row r="17" spans="2:7" x14ac:dyDescent="0.25">
      <c r="B17" s="22" t="s">
        <v>64</v>
      </c>
      <c r="C17" s="26">
        <v>10890</v>
      </c>
      <c r="D17" s="39">
        <v>0.18399264029438367</v>
      </c>
      <c r="E17" s="26">
        <v>710</v>
      </c>
      <c r="F17" s="28">
        <v>7.6</v>
      </c>
      <c r="G17" s="28">
        <v>6.1206896551724137</v>
      </c>
    </row>
    <row r="18" spans="2:7" x14ac:dyDescent="0.25">
      <c r="B18" s="22" t="s">
        <v>65</v>
      </c>
      <c r="C18" s="26">
        <v>17030</v>
      </c>
      <c r="D18" s="39">
        <v>-0.7575757575757569</v>
      </c>
      <c r="E18" s="26">
        <v>1140</v>
      </c>
      <c r="F18" s="28">
        <v>7.2</v>
      </c>
      <c r="G18" s="28">
        <v>6.2740781507980188</v>
      </c>
    </row>
    <row r="19" spans="2:7" x14ac:dyDescent="0.25">
      <c r="B19" s="22" t="s">
        <v>47</v>
      </c>
      <c r="C19" s="26">
        <v>7500</v>
      </c>
      <c r="D19" s="39">
        <v>-1.5748031496062964</v>
      </c>
      <c r="E19" s="26">
        <v>500</v>
      </c>
      <c r="F19" s="28">
        <v>5.2</v>
      </c>
      <c r="G19" s="28">
        <v>6.25</v>
      </c>
    </row>
    <row r="20" spans="2:7" x14ac:dyDescent="0.25">
      <c r="B20" s="22" t="s">
        <v>48</v>
      </c>
      <c r="C20" s="26">
        <v>65360</v>
      </c>
      <c r="D20" s="39">
        <v>-1.3582855418050155</v>
      </c>
      <c r="E20" s="26">
        <v>8180</v>
      </c>
      <c r="F20" s="28">
        <v>0.7</v>
      </c>
      <c r="G20" s="28">
        <v>11.123198259450639</v>
      </c>
    </row>
    <row r="21" spans="2:7" x14ac:dyDescent="0.25">
      <c r="B21" s="7" t="s">
        <v>115</v>
      </c>
      <c r="C21" s="8">
        <v>558910</v>
      </c>
      <c r="D21" s="40">
        <v>-1.6</v>
      </c>
      <c r="E21" s="27">
        <v>95550</v>
      </c>
      <c r="F21" s="29">
        <v>0.7</v>
      </c>
      <c r="G21" s="29">
        <v>14.627985303123086</v>
      </c>
    </row>
    <row r="23" spans="2:7" x14ac:dyDescent="0.25">
      <c r="B23" t="s">
        <v>108</v>
      </c>
    </row>
    <row r="24" spans="2:7" x14ac:dyDescent="0.25">
      <c r="B24" t="s">
        <v>30</v>
      </c>
    </row>
    <row r="25" spans="2:7" x14ac:dyDescent="0.25">
      <c r="B25" t="s">
        <v>31</v>
      </c>
    </row>
    <row r="26" spans="2:7" x14ac:dyDescent="0.25">
      <c r="B26" t="s">
        <v>116</v>
      </c>
    </row>
  </sheetData>
  <mergeCells count="3">
    <mergeCell ref="C4:D4"/>
    <mergeCell ref="E4:G4"/>
    <mergeCell ref="B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3BB64-88DF-4C76-8A8F-B3F8E7CCEE9F}">
  <dimension ref="B1:D21"/>
  <sheetViews>
    <sheetView workbookViewId="0"/>
  </sheetViews>
  <sheetFormatPr baseColWidth="10" defaultRowHeight="15" x14ac:dyDescent="0.25"/>
  <cols>
    <col min="2" max="2" width="38.140625" customWidth="1"/>
    <col min="3" max="3" width="15.42578125" customWidth="1"/>
  </cols>
  <sheetData>
    <row r="1" spans="2:4" ht="15.75" thickBot="1" x14ac:dyDescent="0.3"/>
    <row r="2" spans="2:4" ht="15.75" thickBot="1" x14ac:dyDescent="0.3">
      <c r="B2" s="59" t="s">
        <v>92</v>
      </c>
      <c r="C2" s="60"/>
      <c r="D2" s="61"/>
    </row>
    <row r="4" spans="2:4" x14ac:dyDescent="0.25">
      <c r="B4" s="10" t="s">
        <v>6</v>
      </c>
      <c r="C4" s="10" t="s">
        <v>81</v>
      </c>
      <c r="D4" s="10">
        <v>2024</v>
      </c>
    </row>
    <row r="5" spans="2:4" x14ac:dyDescent="0.25">
      <c r="B5" s="3" t="s">
        <v>53</v>
      </c>
      <c r="C5" s="16">
        <v>4.0000000000000001E-3</v>
      </c>
      <c r="D5" s="4">
        <v>4650</v>
      </c>
    </row>
    <row r="6" spans="2:4" x14ac:dyDescent="0.25">
      <c r="B6" s="3" t="s">
        <v>51</v>
      </c>
      <c r="C6" s="16">
        <v>-1E-3</v>
      </c>
      <c r="D6" s="4">
        <v>50890</v>
      </c>
    </row>
    <row r="7" spans="2:4" x14ac:dyDescent="0.25">
      <c r="B7" s="3" t="s">
        <v>60</v>
      </c>
      <c r="C7" s="16">
        <v>-6.9999999999999993E-3</v>
      </c>
      <c r="D7" s="4">
        <v>39420</v>
      </c>
    </row>
    <row r="8" spans="2:4" x14ac:dyDescent="0.25">
      <c r="B8" s="3" t="s">
        <v>55</v>
      </c>
      <c r="C8" s="16">
        <v>-8.0000000000000002E-3</v>
      </c>
      <c r="D8" s="4">
        <v>40460</v>
      </c>
    </row>
    <row r="9" spans="2:4" x14ac:dyDescent="0.25">
      <c r="B9" s="3" t="s">
        <v>56</v>
      </c>
      <c r="C9" s="16">
        <v>-8.0000000000000002E-3</v>
      </c>
      <c r="D9" s="4">
        <v>39440</v>
      </c>
    </row>
    <row r="10" spans="2:4" x14ac:dyDescent="0.25">
      <c r="B10" s="3" t="s">
        <v>54</v>
      </c>
      <c r="C10" s="16">
        <v>-9.0000000000000011E-3</v>
      </c>
      <c r="D10" s="4">
        <v>64320</v>
      </c>
    </row>
    <row r="11" spans="2:4" x14ac:dyDescent="0.25">
      <c r="B11" s="3" t="s">
        <v>50</v>
      </c>
      <c r="C11" s="16">
        <v>-0.01</v>
      </c>
      <c r="D11" s="4">
        <v>43990</v>
      </c>
    </row>
    <row r="12" spans="2:4" x14ac:dyDescent="0.25">
      <c r="B12" s="3" t="s">
        <v>52</v>
      </c>
      <c r="C12" s="16">
        <v>-1.1000000000000001E-2</v>
      </c>
      <c r="D12" s="4">
        <v>32350</v>
      </c>
    </row>
    <row r="13" spans="2:4" x14ac:dyDescent="0.25">
      <c r="B13" s="3" t="s">
        <v>59</v>
      </c>
      <c r="C13" s="16">
        <v>-1.1000000000000001E-2</v>
      </c>
      <c r="D13" s="4">
        <v>57570</v>
      </c>
    </row>
    <row r="14" spans="2:4" x14ac:dyDescent="0.25">
      <c r="B14" s="3" t="s">
        <v>49</v>
      </c>
      <c r="C14" s="16">
        <v>-1.3000000000000001E-2</v>
      </c>
      <c r="D14" s="4">
        <v>74750</v>
      </c>
    </row>
    <row r="15" spans="2:4" x14ac:dyDescent="0.25">
      <c r="B15" s="7" t="s">
        <v>112</v>
      </c>
      <c r="C15" s="41">
        <v>-1.3000000000000001E-2</v>
      </c>
      <c r="D15" s="4"/>
    </row>
    <row r="16" spans="2:4" x14ac:dyDescent="0.25">
      <c r="B16" s="3" t="s">
        <v>58</v>
      </c>
      <c r="C16" s="16">
        <v>-2.1000000000000001E-2</v>
      </c>
      <c r="D16" s="4">
        <v>89390</v>
      </c>
    </row>
    <row r="17" spans="2:4" x14ac:dyDescent="0.25">
      <c r="B17" s="3" t="s">
        <v>61</v>
      </c>
      <c r="C17" s="16">
        <v>-2.1000000000000001E-2</v>
      </c>
      <c r="D17" s="4">
        <v>8060</v>
      </c>
    </row>
    <row r="18" spans="2:4" x14ac:dyDescent="0.25">
      <c r="B18" s="3" t="s">
        <v>57</v>
      </c>
      <c r="C18" s="16">
        <v>-2.5000000000000001E-2</v>
      </c>
      <c r="D18" s="4">
        <v>109150</v>
      </c>
    </row>
    <row r="20" spans="2:4" x14ac:dyDescent="0.25">
      <c r="B20" t="s">
        <v>108</v>
      </c>
    </row>
    <row r="21" spans="2:4" x14ac:dyDescent="0.25">
      <c r="B21" t="s">
        <v>31</v>
      </c>
    </row>
  </sheetData>
  <mergeCells count="1">
    <mergeCell ref="B2:D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4961A-5128-4637-9B49-20501E5F717B}">
  <dimension ref="B1:G23"/>
  <sheetViews>
    <sheetView workbookViewId="0"/>
  </sheetViews>
  <sheetFormatPr baseColWidth="10" defaultRowHeight="15" x14ac:dyDescent="0.25"/>
  <cols>
    <col min="2" max="2" width="27.5703125" customWidth="1"/>
    <col min="5" max="5" width="13.28515625" customWidth="1"/>
  </cols>
  <sheetData>
    <row r="1" spans="2:7" ht="15.75" thickBot="1" x14ac:dyDescent="0.3"/>
    <row r="2" spans="2:7" ht="15.75" thickBot="1" x14ac:dyDescent="0.3">
      <c r="B2" s="55" t="s">
        <v>93</v>
      </c>
      <c r="C2" s="56"/>
      <c r="D2" s="56"/>
      <c r="E2" s="56"/>
      <c r="F2" s="56"/>
      <c r="G2" s="57"/>
    </row>
    <row r="4" spans="2:7" s="1" customFormat="1" x14ac:dyDescent="0.25">
      <c r="C4" s="58" t="s">
        <v>24</v>
      </c>
      <c r="D4" s="58"/>
      <c r="E4" s="58" t="s">
        <v>25</v>
      </c>
      <c r="F4" s="58"/>
      <c r="G4" s="58"/>
    </row>
    <row r="5" spans="2:7" s="2" customFormat="1" ht="60" x14ac:dyDescent="0.25">
      <c r="B5" s="10" t="s">
        <v>6</v>
      </c>
      <c r="C5" s="10" t="s">
        <v>79</v>
      </c>
      <c r="D5" s="10" t="s">
        <v>80</v>
      </c>
      <c r="E5" s="10" t="s">
        <v>106</v>
      </c>
      <c r="F5" s="10" t="s">
        <v>81</v>
      </c>
      <c r="G5" s="10" t="s">
        <v>82</v>
      </c>
    </row>
    <row r="6" spans="2:7" x14ac:dyDescent="0.25">
      <c r="B6" s="3" t="s">
        <v>49</v>
      </c>
      <c r="C6" s="4">
        <v>74750</v>
      </c>
      <c r="D6" s="4">
        <v>-950</v>
      </c>
      <c r="E6" s="33">
        <v>-1.3</v>
      </c>
      <c r="F6" s="33">
        <v>-1.3</v>
      </c>
      <c r="G6" s="33">
        <v>-0.5</v>
      </c>
    </row>
    <row r="7" spans="2:7" x14ac:dyDescent="0.25">
      <c r="B7" s="3" t="s">
        <v>50</v>
      </c>
      <c r="C7" s="4">
        <v>43990</v>
      </c>
      <c r="D7" s="4">
        <v>-430</v>
      </c>
      <c r="E7" s="33">
        <v>-0.7</v>
      </c>
      <c r="F7" s="33" t="s">
        <v>102</v>
      </c>
      <c r="G7" s="33">
        <v>0.2</v>
      </c>
    </row>
    <row r="8" spans="2:7" x14ac:dyDescent="0.25">
      <c r="B8" s="3" t="s">
        <v>51</v>
      </c>
      <c r="C8" s="4">
        <v>50890</v>
      </c>
      <c r="D8" s="4">
        <v>-50</v>
      </c>
      <c r="E8" s="33" t="s">
        <v>102</v>
      </c>
      <c r="F8" s="33">
        <v>-0.1</v>
      </c>
      <c r="G8" s="33">
        <v>-0.7</v>
      </c>
    </row>
    <row r="9" spans="2:7" x14ac:dyDescent="0.25">
      <c r="B9" s="3" t="s">
        <v>52</v>
      </c>
      <c r="C9" s="4">
        <v>32350</v>
      </c>
      <c r="D9" s="4">
        <v>-340</v>
      </c>
      <c r="E9" s="33">
        <v>-1.1000000000000001</v>
      </c>
      <c r="F9" s="33">
        <v>-1.1000000000000001</v>
      </c>
      <c r="G9" s="33">
        <v>-0.6</v>
      </c>
    </row>
    <row r="10" spans="2:7" x14ac:dyDescent="0.25">
      <c r="B10" s="3" t="s">
        <v>53</v>
      </c>
      <c r="C10" s="4">
        <v>4650</v>
      </c>
      <c r="D10" s="4">
        <v>20</v>
      </c>
      <c r="E10" s="33" t="s">
        <v>107</v>
      </c>
      <c r="F10" s="33">
        <v>0.4</v>
      </c>
      <c r="G10" s="33" t="s">
        <v>103</v>
      </c>
    </row>
    <row r="11" spans="2:7" x14ac:dyDescent="0.25">
      <c r="B11" s="3" t="s">
        <v>54</v>
      </c>
      <c r="C11" s="4">
        <v>64320</v>
      </c>
      <c r="D11" s="4">
        <v>-570</v>
      </c>
      <c r="E11" s="33">
        <v>-1.1000000000000001</v>
      </c>
      <c r="F11" s="33">
        <v>-0.9</v>
      </c>
      <c r="G11" s="33" t="s">
        <v>103</v>
      </c>
    </row>
    <row r="12" spans="2:7" x14ac:dyDescent="0.25">
      <c r="B12" s="3" t="s">
        <v>55</v>
      </c>
      <c r="C12" s="4">
        <v>40460</v>
      </c>
      <c r="D12" s="4">
        <v>-310</v>
      </c>
      <c r="E12" s="33">
        <v>-0.9</v>
      </c>
      <c r="F12" s="33">
        <v>-0.8</v>
      </c>
      <c r="G12" s="33">
        <v>-0.2</v>
      </c>
    </row>
    <row r="13" spans="2:7" x14ac:dyDescent="0.25">
      <c r="B13" s="3" t="s">
        <v>61</v>
      </c>
      <c r="C13" s="4">
        <v>8060</v>
      </c>
      <c r="D13" s="4">
        <v>-170</v>
      </c>
      <c r="E13" s="33">
        <v>-0.8</v>
      </c>
      <c r="F13" s="33">
        <v>-2.1</v>
      </c>
      <c r="G13" s="33">
        <v>-0.6</v>
      </c>
    </row>
    <row r="14" spans="2:7" x14ac:dyDescent="0.25">
      <c r="B14" s="3" t="s">
        <v>56</v>
      </c>
      <c r="C14" s="4">
        <v>39440</v>
      </c>
      <c r="D14" s="4">
        <v>-330</v>
      </c>
      <c r="E14" s="33">
        <v>-1.1000000000000001</v>
      </c>
      <c r="F14" s="33">
        <v>-0.8</v>
      </c>
      <c r="G14" s="33">
        <v>-0.6</v>
      </c>
    </row>
    <row r="15" spans="2:7" x14ac:dyDescent="0.25">
      <c r="B15" s="3" t="s">
        <v>57</v>
      </c>
      <c r="C15" s="4">
        <v>109150</v>
      </c>
      <c r="D15" s="4">
        <v>-2760</v>
      </c>
      <c r="E15" s="33">
        <v>-1.2</v>
      </c>
      <c r="F15" s="33">
        <v>-2.5</v>
      </c>
      <c r="G15" s="33" t="s">
        <v>104</v>
      </c>
    </row>
    <row r="16" spans="2:7" x14ac:dyDescent="0.25">
      <c r="B16" s="3" t="s">
        <v>58</v>
      </c>
      <c r="C16" s="4">
        <v>89390</v>
      </c>
      <c r="D16" s="4">
        <v>-1910</v>
      </c>
      <c r="E16" s="33" t="s">
        <v>102</v>
      </c>
      <c r="F16" s="33">
        <v>-2.1</v>
      </c>
      <c r="G16" s="33">
        <v>-1.8</v>
      </c>
    </row>
    <row r="17" spans="2:7" x14ac:dyDescent="0.25">
      <c r="B17" s="3" t="s">
        <v>59</v>
      </c>
      <c r="C17" s="4">
        <v>57570</v>
      </c>
      <c r="D17" s="4">
        <v>-640</v>
      </c>
      <c r="E17" s="33">
        <v>-0.8</v>
      </c>
      <c r="F17" s="33">
        <v>-1.1000000000000001</v>
      </c>
      <c r="G17" s="33">
        <v>-0.8</v>
      </c>
    </row>
    <row r="18" spans="2:7" ht="15" customHeight="1" x14ac:dyDescent="0.25">
      <c r="B18" s="3" t="s">
        <v>60</v>
      </c>
      <c r="C18" s="4">
        <v>39420</v>
      </c>
      <c r="D18" s="4">
        <v>-300</v>
      </c>
      <c r="E18" s="33">
        <v>0.1</v>
      </c>
      <c r="F18" s="33">
        <v>-0.7</v>
      </c>
      <c r="G18" s="33">
        <v>0.7</v>
      </c>
    </row>
    <row r="19" spans="2:7" x14ac:dyDescent="0.25">
      <c r="B19" s="7" t="s">
        <v>112</v>
      </c>
      <c r="C19" s="8">
        <v>654460</v>
      </c>
      <c r="D19" s="8">
        <v>-8730</v>
      </c>
      <c r="E19" s="34" t="s">
        <v>102</v>
      </c>
      <c r="F19" s="34">
        <v>-1.3</v>
      </c>
      <c r="G19" s="34">
        <v>-0.8</v>
      </c>
    </row>
    <row r="21" spans="2:7" x14ac:dyDescent="0.25">
      <c r="B21" t="s">
        <v>108</v>
      </c>
    </row>
    <row r="22" spans="2:7" x14ac:dyDescent="0.25">
      <c r="B22" t="s">
        <v>30</v>
      </c>
    </row>
    <row r="23" spans="2:7" x14ac:dyDescent="0.25">
      <c r="B23" t="s">
        <v>31</v>
      </c>
    </row>
  </sheetData>
  <mergeCells count="3">
    <mergeCell ref="C4:D4"/>
    <mergeCell ref="E4:G4"/>
    <mergeCell ref="B2:G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FF7DD-9675-4979-B008-89D890FF6579}">
  <dimension ref="B1:F14"/>
  <sheetViews>
    <sheetView workbookViewId="0"/>
  </sheetViews>
  <sheetFormatPr baseColWidth="10" defaultRowHeight="15" x14ac:dyDescent="0.25"/>
  <cols>
    <col min="2" max="2" width="27" customWidth="1"/>
    <col min="3" max="3" width="9.5703125" customWidth="1"/>
    <col min="4" max="4" width="14.42578125" customWidth="1"/>
    <col min="5" max="6" width="11.28515625" bestFit="1" customWidth="1"/>
  </cols>
  <sheetData>
    <row r="1" spans="2:6" ht="15.75" thickBot="1" x14ac:dyDescent="0.3"/>
    <row r="2" spans="2:6" ht="15.75" thickBot="1" x14ac:dyDescent="0.3">
      <c r="B2" s="59" t="s">
        <v>117</v>
      </c>
      <c r="C2" s="60"/>
      <c r="D2" s="60"/>
      <c r="E2" s="60"/>
      <c r="F2" s="61"/>
    </row>
    <row r="4" spans="2:6" x14ac:dyDescent="0.25">
      <c r="B4" s="2"/>
      <c r="C4" s="65" t="s">
        <v>62</v>
      </c>
      <c r="D4" s="65" t="s">
        <v>62</v>
      </c>
      <c r="E4" s="65" t="s">
        <v>25</v>
      </c>
      <c r="F4" s="65"/>
    </row>
    <row r="5" spans="2:6" ht="30" x14ac:dyDescent="0.25">
      <c r="B5" s="10" t="s">
        <v>20</v>
      </c>
      <c r="C5" s="10">
        <v>2024</v>
      </c>
      <c r="D5" s="10" t="s">
        <v>80</v>
      </c>
      <c r="E5" s="10" t="s">
        <v>81</v>
      </c>
      <c r="F5" s="10" t="s">
        <v>82</v>
      </c>
    </row>
    <row r="6" spans="2:6" x14ac:dyDescent="0.25">
      <c r="B6" s="3" t="s">
        <v>21</v>
      </c>
      <c r="C6" s="12">
        <v>14.89</v>
      </c>
      <c r="D6" s="12">
        <v>0.4</v>
      </c>
      <c r="E6" s="33">
        <v>2.8</v>
      </c>
      <c r="F6" s="33">
        <v>3.2</v>
      </c>
    </row>
    <row r="7" spans="2:6" x14ac:dyDescent="0.25">
      <c r="B7" s="3" t="s">
        <v>2</v>
      </c>
      <c r="C7" s="12">
        <v>13.56</v>
      </c>
      <c r="D7" s="12">
        <v>0.12</v>
      </c>
      <c r="E7" s="33">
        <v>0.9</v>
      </c>
      <c r="F7" s="33">
        <v>4</v>
      </c>
    </row>
    <row r="8" spans="2:6" x14ac:dyDescent="0.25">
      <c r="B8" s="7" t="s">
        <v>22</v>
      </c>
      <c r="C8" s="13">
        <v>14.49</v>
      </c>
      <c r="D8" s="13">
        <v>0.32</v>
      </c>
      <c r="E8" s="34">
        <v>2.2000000000000002</v>
      </c>
      <c r="F8" s="34">
        <v>3.4</v>
      </c>
    </row>
    <row r="9" spans="2:6" x14ac:dyDescent="0.25">
      <c r="B9" s="14" t="s">
        <v>110</v>
      </c>
      <c r="C9" s="23">
        <v>11.69</v>
      </c>
      <c r="D9" s="24">
        <v>0.25</v>
      </c>
      <c r="E9" s="25">
        <f>D9/11.27*100</f>
        <v>2.2182786157941439</v>
      </c>
      <c r="F9" s="25">
        <v>1.6398117781263299</v>
      </c>
    </row>
    <row r="11" spans="2:6" x14ac:dyDescent="0.25">
      <c r="B11" t="s">
        <v>108</v>
      </c>
    </row>
    <row r="12" spans="2:6" x14ac:dyDescent="0.25">
      <c r="B12" t="s">
        <v>30</v>
      </c>
    </row>
    <row r="13" spans="2:6" x14ac:dyDescent="0.25">
      <c r="B13" t="s">
        <v>31</v>
      </c>
    </row>
    <row r="14" spans="2:6" x14ac:dyDescent="0.25">
      <c r="B14" t="s">
        <v>111</v>
      </c>
    </row>
  </sheetData>
  <mergeCells count="3">
    <mergeCell ref="B2:F2"/>
    <mergeCell ref="E4:F4"/>
    <mergeCell ref="C4:D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CF4B5-E86B-47E0-B2C7-5958B8B8CD6D}">
  <dimension ref="B1:D23"/>
  <sheetViews>
    <sheetView workbookViewId="0"/>
  </sheetViews>
  <sheetFormatPr baseColWidth="10" defaultRowHeight="15" x14ac:dyDescent="0.25"/>
  <cols>
    <col min="2" max="2" width="50.85546875" customWidth="1"/>
    <col min="3" max="3" width="26.42578125" customWidth="1"/>
    <col min="4" max="4" width="33.7109375" customWidth="1"/>
  </cols>
  <sheetData>
    <row r="1" spans="2:4" ht="15.75" thickBot="1" x14ac:dyDescent="0.3"/>
    <row r="2" spans="2:4" ht="15.75" thickBot="1" x14ac:dyDescent="0.3">
      <c r="B2" s="59" t="s">
        <v>94</v>
      </c>
      <c r="C2" s="60"/>
      <c r="D2" s="61"/>
    </row>
    <row r="4" spans="2:4" ht="30" x14ac:dyDescent="0.25">
      <c r="B4" s="17" t="s">
        <v>4</v>
      </c>
      <c r="C4" s="17" t="s">
        <v>86</v>
      </c>
      <c r="D4" s="18" t="s">
        <v>101</v>
      </c>
    </row>
    <row r="5" spans="2:4" x14ac:dyDescent="0.25">
      <c r="B5" s="19" t="s">
        <v>44</v>
      </c>
      <c r="C5" s="43">
        <v>3.6000000000000004E-2</v>
      </c>
      <c r="D5" s="20">
        <v>-0.98000000000000043</v>
      </c>
    </row>
    <row r="6" spans="2:4" x14ac:dyDescent="0.25">
      <c r="B6" s="19" t="s">
        <v>37</v>
      </c>
      <c r="C6" s="43">
        <v>2.8999999999999998E-2</v>
      </c>
      <c r="D6" s="20">
        <v>0.20999999999999908</v>
      </c>
    </row>
    <row r="7" spans="2:4" x14ac:dyDescent="0.25">
      <c r="B7" s="19" t="s">
        <v>40</v>
      </c>
      <c r="C7" s="43">
        <v>2.7999999999999997E-2</v>
      </c>
      <c r="D7" s="20">
        <v>-2.2599999999999998</v>
      </c>
    </row>
    <row r="8" spans="2:4" x14ac:dyDescent="0.25">
      <c r="B8" s="19" t="s">
        <v>42</v>
      </c>
      <c r="C8" s="43">
        <v>2.7999999999999997E-2</v>
      </c>
      <c r="D8" s="20">
        <v>-2.3200000000000003</v>
      </c>
    </row>
    <row r="9" spans="2:4" x14ac:dyDescent="0.25">
      <c r="B9" s="19" t="s">
        <v>45</v>
      </c>
      <c r="C9" s="43">
        <v>2.7999999999999997E-2</v>
      </c>
      <c r="D9" s="20">
        <v>-2.9999999999999361E-2</v>
      </c>
    </row>
    <row r="10" spans="2:4" x14ac:dyDescent="0.25">
      <c r="B10" s="19" t="s">
        <v>46</v>
      </c>
      <c r="C10" s="43">
        <v>2.7999999999999997E-2</v>
      </c>
      <c r="D10" s="20">
        <v>1.4900000000000002</v>
      </c>
    </row>
    <row r="11" spans="2:4" x14ac:dyDescent="0.25">
      <c r="B11" s="19" t="s">
        <v>36</v>
      </c>
      <c r="C11" s="43">
        <v>2.7000000000000003E-2</v>
      </c>
      <c r="D11" s="20">
        <v>-6.0000000000000497E-2</v>
      </c>
    </row>
    <row r="12" spans="2:4" x14ac:dyDescent="0.25">
      <c r="B12" s="19" t="s">
        <v>41</v>
      </c>
      <c r="C12" s="43">
        <v>2.5000000000000001E-2</v>
      </c>
      <c r="D12" s="20">
        <v>-2.3800000000000008</v>
      </c>
    </row>
    <row r="13" spans="2:4" x14ac:dyDescent="0.25">
      <c r="B13" s="19" t="s">
        <v>43</v>
      </c>
      <c r="C13" s="43">
        <v>2.5000000000000001E-2</v>
      </c>
      <c r="D13" s="20">
        <v>-2.2300000000000004</v>
      </c>
    </row>
    <row r="14" spans="2:4" x14ac:dyDescent="0.25">
      <c r="B14" s="19" t="s">
        <v>47</v>
      </c>
      <c r="C14" s="43">
        <v>2.5000000000000001E-2</v>
      </c>
      <c r="D14" s="20">
        <v>-1.25</v>
      </c>
    </row>
    <row r="15" spans="2:4" x14ac:dyDescent="0.25">
      <c r="B15" s="19" t="s">
        <v>35</v>
      </c>
      <c r="C15" s="43">
        <v>2.3E-2</v>
      </c>
      <c r="D15" s="20">
        <v>-0.23000000000000043</v>
      </c>
    </row>
    <row r="16" spans="2:4" x14ac:dyDescent="0.25">
      <c r="B16" s="19" t="s">
        <v>48</v>
      </c>
      <c r="C16" s="43">
        <v>2.3E-2</v>
      </c>
      <c r="D16" s="20">
        <v>-0.92999999999999972</v>
      </c>
    </row>
    <row r="17" spans="2:4" x14ac:dyDescent="0.25">
      <c r="B17" s="19" t="s">
        <v>38</v>
      </c>
      <c r="C17" s="43">
        <v>2.2000000000000002E-2</v>
      </c>
      <c r="D17" s="20">
        <v>1.6100000000000012</v>
      </c>
    </row>
    <row r="18" spans="2:4" x14ac:dyDescent="0.25">
      <c r="B18" s="21" t="s">
        <v>5</v>
      </c>
      <c r="C18" s="44">
        <v>2.2000000000000002E-2</v>
      </c>
      <c r="D18" s="20"/>
    </row>
    <row r="19" spans="2:4" x14ac:dyDescent="0.25">
      <c r="B19" s="19" t="s">
        <v>39</v>
      </c>
      <c r="C19" s="43">
        <v>0.02</v>
      </c>
      <c r="D19" s="20">
        <v>-0.47000000000000064</v>
      </c>
    </row>
    <row r="20" spans="2:4" x14ac:dyDescent="0.25">
      <c r="B20" s="3" t="s">
        <v>34</v>
      </c>
      <c r="C20" s="16">
        <v>1.8000000000000002E-2</v>
      </c>
      <c r="D20" s="15">
        <v>-0.5600000000000005</v>
      </c>
    </row>
    <row r="22" spans="2:4" x14ac:dyDescent="0.25">
      <c r="B22" t="s">
        <v>108</v>
      </c>
      <c r="C22" s="42"/>
    </row>
    <row r="23" spans="2:4" x14ac:dyDescent="0.25">
      <c r="B23" t="s">
        <v>31</v>
      </c>
    </row>
  </sheetData>
  <mergeCells count="1">
    <mergeCell ref="B2:D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457FA-D400-4347-9A99-3C4110471670}">
  <dimension ref="B1:D20"/>
  <sheetViews>
    <sheetView workbookViewId="0"/>
  </sheetViews>
  <sheetFormatPr baseColWidth="10" defaultRowHeight="15" x14ac:dyDescent="0.25"/>
  <cols>
    <col min="2" max="2" width="29.140625" customWidth="1"/>
    <col min="3" max="3" width="28" customWidth="1"/>
    <col min="4" max="4" width="37.85546875" customWidth="1"/>
  </cols>
  <sheetData>
    <row r="1" spans="2:4" ht="15.75" thickBot="1" x14ac:dyDescent="0.3"/>
    <row r="2" spans="2:4" ht="15" customHeight="1" thickBot="1" x14ac:dyDescent="0.3">
      <c r="B2" s="59" t="s">
        <v>95</v>
      </c>
      <c r="C2" s="60"/>
      <c r="D2" s="61"/>
    </row>
    <row r="4" spans="2:4" x14ac:dyDescent="0.25">
      <c r="B4" s="17" t="s">
        <v>6</v>
      </c>
      <c r="C4" s="17" t="s">
        <v>86</v>
      </c>
      <c r="D4" s="18" t="s">
        <v>101</v>
      </c>
    </row>
    <row r="5" spans="2:4" x14ac:dyDescent="0.25">
      <c r="B5" s="22" t="s">
        <v>8</v>
      </c>
      <c r="C5" s="45">
        <v>3.1E-2</v>
      </c>
      <c r="D5" s="15">
        <v>0.44999999999999929</v>
      </c>
    </row>
    <row r="6" spans="2:4" x14ac:dyDescent="0.25">
      <c r="B6" s="22" t="s">
        <v>14</v>
      </c>
      <c r="C6" s="45">
        <v>0.03</v>
      </c>
      <c r="D6" s="15">
        <v>-1.2200000000000006</v>
      </c>
    </row>
    <row r="7" spans="2:4" x14ac:dyDescent="0.25">
      <c r="B7" s="22" t="s">
        <v>13</v>
      </c>
      <c r="C7" s="45">
        <v>2.7999999999999997E-2</v>
      </c>
      <c r="D7" s="15">
        <v>-0.66000000000000014</v>
      </c>
    </row>
    <row r="8" spans="2:4" x14ac:dyDescent="0.25">
      <c r="B8" s="22" t="s">
        <v>11</v>
      </c>
      <c r="C8" s="45">
        <v>2.7000000000000003E-2</v>
      </c>
      <c r="D8" s="15">
        <v>-0.55000000000000071</v>
      </c>
    </row>
    <row r="9" spans="2:4" x14ac:dyDescent="0.25">
      <c r="B9" s="22" t="s">
        <v>9</v>
      </c>
      <c r="C9" s="45">
        <v>2.6000000000000002E-2</v>
      </c>
      <c r="D9" s="15">
        <v>-0.39000000000000057</v>
      </c>
    </row>
    <row r="10" spans="2:4" x14ac:dyDescent="0.25">
      <c r="B10" s="22" t="s">
        <v>18</v>
      </c>
      <c r="C10" s="45">
        <v>2.6000000000000002E-2</v>
      </c>
      <c r="D10" s="15">
        <v>0.5</v>
      </c>
    </row>
    <row r="11" spans="2:4" x14ac:dyDescent="0.25">
      <c r="B11" s="22" t="s">
        <v>15</v>
      </c>
      <c r="C11" s="45">
        <v>2.3E-2</v>
      </c>
      <c r="D11" s="15">
        <v>0.72000000000000064</v>
      </c>
    </row>
    <row r="12" spans="2:4" x14ac:dyDescent="0.25">
      <c r="B12" s="22" t="s">
        <v>17</v>
      </c>
      <c r="C12" s="45">
        <v>2.3E-2</v>
      </c>
      <c r="D12" s="15">
        <v>-8.0000000000000071E-2</v>
      </c>
    </row>
    <row r="13" spans="2:4" x14ac:dyDescent="0.25">
      <c r="B13" s="22" t="s">
        <v>10</v>
      </c>
      <c r="C13" s="45">
        <v>2.2000000000000002E-2</v>
      </c>
      <c r="D13" s="15">
        <v>-8.0000000000000071E-2</v>
      </c>
    </row>
    <row r="14" spans="2:4" x14ac:dyDescent="0.25">
      <c r="B14" s="21" t="s">
        <v>22</v>
      </c>
      <c r="C14" s="41">
        <v>2.2000000000000002E-2</v>
      </c>
      <c r="D14" s="15"/>
    </row>
    <row r="15" spans="2:4" x14ac:dyDescent="0.25">
      <c r="B15" s="22" t="s">
        <v>7</v>
      </c>
      <c r="C15" s="45">
        <v>0.02</v>
      </c>
      <c r="D15" s="15">
        <v>-0.3100000000000005</v>
      </c>
    </row>
    <row r="16" spans="2:4" x14ac:dyDescent="0.25">
      <c r="B16" s="22" t="s">
        <v>19</v>
      </c>
      <c r="C16" s="45">
        <v>0.02</v>
      </c>
      <c r="D16" s="15">
        <v>0.76999999999999957</v>
      </c>
    </row>
    <row r="17" spans="2:4" x14ac:dyDescent="0.25">
      <c r="B17" s="22" t="s">
        <v>16</v>
      </c>
      <c r="C17" s="45">
        <v>1.9E-2</v>
      </c>
      <c r="D17" s="15">
        <v>-0.59999999999999964</v>
      </c>
    </row>
    <row r="18" spans="2:4" x14ac:dyDescent="0.25">
      <c r="B18" s="22" t="s">
        <v>12</v>
      </c>
      <c r="C18" s="45">
        <v>0.01</v>
      </c>
      <c r="D18" s="15">
        <v>0.4399999999999995</v>
      </c>
    </row>
    <row r="19" spans="2:4" x14ac:dyDescent="0.25">
      <c r="B19" t="s">
        <v>108</v>
      </c>
    </row>
    <row r="20" spans="2:4" x14ac:dyDescent="0.25">
      <c r="B20" t="s">
        <v>31</v>
      </c>
    </row>
  </sheetData>
  <mergeCells count="1">
    <mergeCell ref="B2:D2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2AA01-3DC2-4E50-99FD-820741DBD837}">
  <dimension ref="A1:G56"/>
  <sheetViews>
    <sheetView workbookViewId="0"/>
  </sheetViews>
  <sheetFormatPr baseColWidth="10" defaultRowHeight="15" x14ac:dyDescent="0.25"/>
  <cols>
    <col min="2" max="2" width="33.42578125" customWidth="1"/>
    <col min="3" max="3" width="11.42578125" customWidth="1"/>
    <col min="4" max="4" width="14.85546875" bestFit="1" customWidth="1"/>
    <col min="5" max="5" width="9.140625" customWidth="1"/>
    <col min="6" max="6" width="13.140625" customWidth="1"/>
    <col min="7" max="7" width="16.140625" bestFit="1" customWidth="1"/>
  </cols>
  <sheetData>
    <row r="1" spans="1:7" ht="15.75" thickBot="1" x14ac:dyDescent="0.3">
      <c r="A1" s="1"/>
      <c r="B1" s="1"/>
      <c r="C1" s="1"/>
      <c r="D1" s="1"/>
      <c r="E1" s="1"/>
      <c r="F1" s="1"/>
      <c r="G1" s="1"/>
    </row>
    <row r="2" spans="1:7" ht="15.75" thickBot="1" x14ac:dyDescent="0.3">
      <c r="A2" s="1"/>
      <c r="B2" s="55" t="s">
        <v>118</v>
      </c>
      <c r="C2" s="56"/>
      <c r="D2" s="56"/>
      <c r="E2" s="56"/>
      <c r="F2" s="56"/>
      <c r="G2" s="57"/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1"/>
      <c r="B4" s="1"/>
      <c r="C4" s="52" t="s">
        <v>97</v>
      </c>
      <c r="D4" s="53"/>
      <c r="E4" s="54"/>
      <c r="F4" s="52" t="s">
        <v>98</v>
      </c>
      <c r="G4" s="54"/>
    </row>
    <row r="5" spans="1:7" ht="30" x14ac:dyDescent="0.25">
      <c r="A5" s="2"/>
      <c r="B5" s="10" t="s">
        <v>0</v>
      </c>
      <c r="C5" s="10" t="s">
        <v>78</v>
      </c>
      <c r="D5" s="10" t="s">
        <v>96</v>
      </c>
      <c r="E5" s="10" t="s">
        <v>67</v>
      </c>
      <c r="F5" s="10" t="s">
        <v>78</v>
      </c>
      <c r="G5" s="10" t="s">
        <v>99</v>
      </c>
    </row>
    <row r="6" spans="1:7" x14ac:dyDescent="0.25">
      <c r="A6" s="1"/>
      <c r="B6" s="3" t="s">
        <v>23</v>
      </c>
      <c r="C6" s="4">
        <v>363010</v>
      </c>
      <c r="D6" s="4">
        <v>362480</v>
      </c>
      <c r="E6" s="30">
        <f>D6-C6</f>
        <v>-530</v>
      </c>
      <c r="F6" s="11">
        <v>-1.8492090381513115</v>
      </c>
      <c r="G6" s="5">
        <v>-2</v>
      </c>
    </row>
    <row r="7" spans="1:7" x14ac:dyDescent="0.25">
      <c r="A7" s="1"/>
      <c r="B7" s="3" t="s">
        <v>1</v>
      </c>
      <c r="C7" s="4">
        <v>19330</v>
      </c>
      <c r="D7" s="4">
        <v>19110</v>
      </c>
      <c r="E7" s="30">
        <f t="shared" ref="E7:E11" si="0">D7-C7</f>
        <v>-220</v>
      </c>
      <c r="F7" s="11">
        <v>-8.2544698433077883</v>
      </c>
      <c r="G7" s="33">
        <v>-9.3000000000000007</v>
      </c>
    </row>
    <row r="8" spans="1:7" x14ac:dyDescent="0.25">
      <c r="A8" s="1"/>
      <c r="B8" s="3" t="s">
        <v>28</v>
      </c>
      <c r="C8" s="4">
        <v>181780</v>
      </c>
      <c r="D8" s="4">
        <v>177320</v>
      </c>
      <c r="E8" s="30">
        <f t="shared" si="0"/>
        <v>-4460</v>
      </c>
      <c r="F8" s="11">
        <v>2.4983352637071743</v>
      </c>
      <c r="G8" s="5">
        <v>0</v>
      </c>
    </row>
    <row r="9" spans="1:7" x14ac:dyDescent="0.25">
      <c r="A9" s="1"/>
      <c r="B9" s="3" t="s">
        <v>2</v>
      </c>
      <c r="C9" s="4">
        <v>77730</v>
      </c>
      <c r="D9" s="4">
        <v>77510</v>
      </c>
      <c r="E9" s="30">
        <f t="shared" si="0"/>
        <v>-220</v>
      </c>
      <c r="F9" s="11">
        <v>0.68007013088706714</v>
      </c>
      <c r="G9" s="5">
        <v>0.4</v>
      </c>
    </row>
    <row r="10" spans="1:7" x14ac:dyDescent="0.25">
      <c r="A10" s="1"/>
      <c r="B10" s="3" t="s">
        <v>29</v>
      </c>
      <c r="C10" s="4">
        <v>18290</v>
      </c>
      <c r="D10" s="4">
        <v>18040</v>
      </c>
      <c r="E10" s="30">
        <f t="shared" si="0"/>
        <v>-250</v>
      </c>
      <c r="F10" s="11">
        <v>3.2117297866125272</v>
      </c>
      <c r="G10" s="5">
        <v>1.8</v>
      </c>
    </row>
    <row r="11" spans="1:7" x14ac:dyDescent="0.25">
      <c r="A11" s="1"/>
      <c r="B11" s="7" t="s">
        <v>3</v>
      </c>
      <c r="C11" s="8">
        <v>659330</v>
      </c>
      <c r="D11" s="8">
        <v>654460</v>
      </c>
      <c r="E11" s="8">
        <f t="shared" si="0"/>
        <v>-4870</v>
      </c>
      <c r="F11" s="46">
        <v>-0.58138555045837981</v>
      </c>
      <c r="G11" s="9">
        <v>-1.3</v>
      </c>
    </row>
    <row r="12" spans="1:7" x14ac:dyDescent="0.25">
      <c r="A12" s="1"/>
    </row>
    <row r="13" spans="1:7" x14ac:dyDescent="0.25">
      <c r="A13" s="1"/>
      <c r="B13" t="s">
        <v>100</v>
      </c>
    </row>
    <row r="14" spans="1:7" ht="15" customHeight="1" x14ac:dyDescent="0.25">
      <c r="A14" s="1"/>
      <c r="B14" t="s">
        <v>108</v>
      </c>
    </row>
    <row r="15" spans="1:7" ht="15" customHeight="1" x14ac:dyDescent="0.25">
      <c r="A15" s="1"/>
      <c r="B15" t="s">
        <v>32</v>
      </c>
    </row>
    <row r="16" spans="1:7" ht="15" customHeight="1" x14ac:dyDescent="0.25">
      <c r="A16" s="1"/>
      <c r="B16" t="s">
        <v>33</v>
      </c>
    </row>
    <row r="17" spans="1:3" x14ac:dyDescent="0.25">
      <c r="A17" s="1"/>
      <c r="B17" t="s">
        <v>30</v>
      </c>
    </row>
    <row r="18" spans="1:3" ht="15" customHeight="1" x14ac:dyDescent="0.25">
      <c r="A18" s="1"/>
      <c r="B18" t="s">
        <v>31</v>
      </c>
    </row>
    <row r="21" spans="1:3" x14ac:dyDescent="0.25">
      <c r="C21" s="48"/>
    </row>
    <row r="56" ht="14.1" customHeight="1" x14ac:dyDescent="0.25"/>
  </sheetData>
  <mergeCells count="3">
    <mergeCell ref="C4:E4"/>
    <mergeCell ref="F4:G4"/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Graphiques</vt:lpstr>
      </vt:variant>
      <vt:variant>
        <vt:i4>3</vt:i4>
      </vt:variant>
    </vt:vector>
  </HeadingPairs>
  <TitlesOfParts>
    <vt:vector size="14" baseType="lpstr">
      <vt:lpstr>Tab. 1 - Catégorie actif</vt:lpstr>
      <vt:lpstr>Tab. Encadré 1 - Depuis 2010</vt:lpstr>
      <vt:lpstr>Graph. 2 - OTEX</vt:lpstr>
      <vt:lpstr>Tab. 2 - OTEX</vt:lpstr>
      <vt:lpstr>Tab. 3 - OTEX et cat. actif</vt:lpstr>
      <vt:lpstr>Graph. 3 - Région</vt:lpstr>
      <vt:lpstr>Tab. 4 - Région</vt:lpstr>
      <vt:lpstr>Tab. 5 - Salaires</vt:lpstr>
      <vt:lpstr>Graph. 4 - Salaires OTEX</vt:lpstr>
      <vt:lpstr>Graph. 5 - Salaires Région</vt:lpstr>
      <vt:lpstr>Tab. 6 - Révisions</vt:lpstr>
      <vt:lpstr>Graph. 1 - Depuis 2010</vt:lpstr>
      <vt:lpstr>Gr. 1 - Depuis 2010 NS détail</vt:lpstr>
      <vt:lpstr>Graph. 1 - Depuis 2010 (b. 100)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APERS</dc:creator>
  <cp:lastModifiedBy>Etienne APERS</cp:lastModifiedBy>
  <dcterms:created xsi:type="dcterms:W3CDTF">2015-06-05T18:19:34Z</dcterms:created>
  <dcterms:modified xsi:type="dcterms:W3CDTF">2026-09-29T10:35:05Z</dcterms:modified>
</cp:coreProperties>
</file>